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45" windowWidth="14610" windowHeight="8655" tabRatio="882" firstSheet="1" activeTab="1"/>
  </bookViews>
  <sheets>
    <sheet name="Front page" sheetId="14" state="hidden" r:id="rId1"/>
    <sheet name="Front page " sheetId="63" r:id="rId2"/>
    <sheet name="Forward looking statements" sheetId="70" r:id="rId3"/>
    <sheet name="Contents" sheetId="15" r:id="rId4"/>
    <sheet name="basis of presentation" sheetId="30" r:id="rId5"/>
    <sheet name="Fin. Hlights" sheetId="21" r:id="rId6"/>
    <sheet name="Compound growth graph " sheetId="56" r:id="rId7"/>
    <sheet name="Income statements" sheetId="2" r:id="rId8"/>
    <sheet name="Prem LOB QTR" sheetId="20" r:id="rId9"/>
    <sheet name="Segment UW Results" sheetId="27" r:id="rId10"/>
    <sheet name="Property" sheetId="22" r:id="rId11"/>
    <sheet name="Energy" sheetId="24" r:id="rId12"/>
    <sheet name="Marine" sheetId="23" r:id="rId13"/>
    <sheet name="Aviation" sheetId="25" r:id="rId14"/>
    <sheet name="Cash Flows" sheetId="42" r:id="rId15"/>
    <sheet name="Losses new current" sheetId="34" state="hidden" r:id="rId16"/>
    <sheet name="Losses new" sheetId="29" state="hidden" r:id="rId17"/>
    <sheet name="Losses orginal" sheetId="33" state="hidden" r:id="rId18"/>
    <sheet name="Balance Sheets" sheetId="1" r:id="rId19"/>
    <sheet name="Investmts" sheetId="39" r:id="rId20"/>
    <sheet name="inv portf - yield, rating, dur" sheetId="54" r:id="rId21"/>
    <sheet name="emerging market" sheetId="66" r:id="rId22"/>
    <sheet name="Losses old" sheetId="36" state="hidden" r:id="rId23"/>
    <sheet name="Corp and global bonds" sheetId="65" r:id="rId24"/>
    <sheet name="Losses" sheetId="71" r:id="rId25"/>
    <sheet name="losses by AY" sheetId="49" r:id="rId26"/>
    <sheet name="Peak exposure" sheetId="50" r:id="rId27"/>
    <sheet name="EPS" sheetId="61" r:id="rId28"/>
    <sheet name="FCBVPS" sheetId="31" r:id="rId29"/>
    <sheet name="FDBVPS" sheetId="40" r:id="rId30"/>
  </sheets>
  <definedNames>
    <definedName name="OLE_LINK1" localSheetId="2">'Forward looking statements'!#REF!</definedName>
    <definedName name="_xlnm.Print_Area" localSheetId="13">Aviation!$B$1:$S$34</definedName>
    <definedName name="_xlnm.Print_Area" localSheetId="18">'Balance Sheets'!$B$1:$P$51</definedName>
    <definedName name="_xlnm.Print_Area" localSheetId="4">'basis of presentation'!$A$1:$A$23</definedName>
    <definedName name="_xlnm.Print_Area" localSheetId="14">'Cash Flows'!$B$1:$Z$23</definedName>
    <definedName name="_xlnm.Print_Area" localSheetId="6">'Compound growth graph '!$B$1:$S$51</definedName>
    <definedName name="_xlnm.Print_Area" localSheetId="3">Contents!$A$1:$G$49</definedName>
    <definedName name="_xlnm.Print_Area" localSheetId="23">'Corp and global bonds'!$C$1:$N$67</definedName>
    <definedName name="_xlnm.Print_Area" localSheetId="21">'emerging market'!$C$1:$L$41</definedName>
    <definedName name="_xlnm.Print_Area" localSheetId="11">Energy!$B$1:$S$34</definedName>
    <definedName name="_xlnm.Print_Area" localSheetId="27">EPS!$B$1:$P$30</definedName>
    <definedName name="_xlnm.Print_Area" localSheetId="28">FCBVPS!$B$1:$P$41</definedName>
    <definedName name="_xlnm.Print_Area" localSheetId="29">FDBVPS!$B$1:$P$46</definedName>
    <definedName name="_xlnm.Print_Area" localSheetId="5">'Fin. Hlights'!$B$1:$R$54</definedName>
    <definedName name="_xlnm.Print_Area" localSheetId="2">'Forward looking statements'!$A$1:$N$31</definedName>
    <definedName name="_xlnm.Print_Area" localSheetId="0">'Front page'!$A$1:$J$31</definedName>
    <definedName name="_xlnm.Print_Area" localSheetId="1">'Front page '!$A$1:$O$41</definedName>
    <definedName name="_xlnm.Print_Area" localSheetId="7">'Income statements'!$A$1:$Z$59</definedName>
    <definedName name="_xlnm.Print_Area" localSheetId="20">'inv portf - yield, rating, dur'!$C$1:$O$58</definedName>
    <definedName name="_xlnm.Print_Area" localSheetId="19">Investmts!$C$1:$V$52</definedName>
    <definedName name="_xlnm.Print_Area" localSheetId="24">Losses!$A$1:$P$51</definedName>
    <definedName name="_xlnm.Print_Area" localSheetId="25">'losses by AY'!$A$1:$AF$47</definedName>
    <definedName name="_xlnm.Print_Area" localSheetId="16">'Losses new'!$A$1:$V$43</definedName>
    <definedName name="_xlnm.Print_Area" localSheetId="15">'Losses new current'!$A$1:$AI$47</definedName>
    <definedName name="_xlnm.Print_Area" localSheetId="22">'Losses old'!$A$1:$V$47</definedName>
    <definedName name="_xlnm.Print_Area" localSheetId="17">'Losses orginal'!$A$1:$P$44</definedName>
    <definedName name="_xlnm.Print_Area" localSheetId="12">Marine!$B$1:$S$34</definedName>
    <definedName name="_xlnm.Print_Area" localSheetId="26">'Peak exposure'!$B$1:$P$31</definedName>
    <definedName name="_xlnm.Print_Area" localSheetId="8">'Prem LOB QTR'!$A$1:$X$39</definedName>
    <definedName name="_xlnm.Print_Area" localSheetId="10">Property!$B$1:$S$34</definedName>
    <definedName name="_xlnm.Print_Area" localSheetId="9">'Segment UW Results'!$A$1:$O$44</definedName>
  </definedNames>
  <calcPr calcId="145621" fullPrecision="0"/>
</workbook>
</file>

<file path=xl/calcChain.xml><?xml version="1.0" encoding="utf-8"?>
<calcChain xmlns="http://schemas.openxmlformats.org/spreadsheetml/2006/main">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43" i="34" s="1"/>
  <c r="C37" i="33"/>
  <c r="B29" i="36" l="1"/>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<sst xmlns="http://schemas.openxmlformats.org/spreadsheetml/2006/main" count="1554" uniqueCount="494">
  <si>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</si>
  <si>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</si>
  <si>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</si>
  <si>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</si>
  <si>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</si>
  <si>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</si>
  <si>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</si>
  <si>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</si>
  <si>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</si>
  <si>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</si>
  <si>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</si>
  <si>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</si>
  <si>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</si>
  <si>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</si>
  <si>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</si>
  <si>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</si>
  <si>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</si>
  <si>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</si>
  <si>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</si>
  <si>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</si>
  <si>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</si>
  <si>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</si>
  <si>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</si>
  <si>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</si>
  <si>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</si>
  <si>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</si>
  <si>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</si>
  <si>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underwriting income</t>
  </si>
  <si>
    <t>net investment income</t>
  </si>
  <si>
    <t>total investments and cash</t>
  </si>
  <si>
    <t>total shareholders' equity</t>
  </si>
  <si>
    <t>per share data</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</si>
  <si>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</si>
  <si>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</si>
  <si>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</si>
  <si>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</si>
  <si>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</si>
  <si>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</si>
  <si>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</si>
  <si>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</si>
  <si>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</si>
  <si>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</si>
  <si>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</si>
  <si>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</si>
  <si>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</si>
  <si>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</si>
  <si>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</si>
  <si>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</si>
  <si>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</si>
  <si>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</si>
  <si>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</si>
  <si>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</si>
  <si>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</si>
  <si>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</si>
  <si>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</si>
  <si>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</si>
  <si>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</si>
  <si>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</si>
  <si>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 xml:space="preserve">other property </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</si>
  <si>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</si>
  <si>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</si>
  <si>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</si>
  <si>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</si>
  <si>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</si>
  <si>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</si>
  <si>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</si>
  <si>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</si>
  <si>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</si>
  <si>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</si>
  <si>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</si>
  <si>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</si>
  <si>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</si>
  <si>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</si>
  <si>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</si>
  <si>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</si>
  <si>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</si>
  <si>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</si>
  <si>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</si>
  <si>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</si>
  <si>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</si>
  <si>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</si>
  <si>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</si>
  <si>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</si>
  <si>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</si>
  <si>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</si>
  <si>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</si>
  <si>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</si>
  <si>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</si>
  <si>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</si>
  <si>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</si>
  <si>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</si>
  <si>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</si>
  <si>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</si>
  <si>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</si>
  <si>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</si>
  <si>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</si>
  <si>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</si>
  <si>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</si>
  <si>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</si>
  <si>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</si>
  <si>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</si>
  <si>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</si>
  <si>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share premium</t>
  </si>
  <si>
    <t>contributed surplus</t>
  </si>
  <si>
    <t>basic book value per share</t>
  </si>
  <si>
    <t>debt to total capital ratio</t>
  </si>
  <si>
    <t>credit quality of fixed income securities</t>
  </si>
  <si>
    <t>type of investment</t>
  </si>
  <si>
    <t>total investments</t>
  </si>
  <si>
    <t xml:space="preserve">  short term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</si>
  <si>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</si>
  <si>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</si>
  <si>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</si>
  <si>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</si>
  <si>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</si>
  <si>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</si>
  <si>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</si>
  <si>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</si>
  <si>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</si>
  <si>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dilutive effect of stock options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</si>
  <si>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</si>
  <si>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</si>
  <si>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</si>
  <si>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</si>
  <si>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</si>
  <si>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</si>
  <si>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</si>
  <si>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</si>
  <si>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</si>
  <si>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</si>
  <si>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</si>
  <si>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COMBINED RATIO - THE COMBINED RATIO IS THE SUM OF THE LOSS RATIO, THE ACQUISITION COST RATIO AND THE ADMINISTRATIVE EXPENSE RATIO</t>
  </si>
  <si>
    <t>basic and fully converted book value per share</t>
  </si>
  <si>
    <t xml:space="preserve">paid losses </t>
  </si>
  <si>
    <t>NET LOSS RATIO - THE NET LOSS RATIO IS THE NET INSURANCE LOSSES AND LOSS ADJUSTMENT EXPENSES DIVIDED BY NET PREMIUMS EARNED</t>
  </si>
  <si>
    <t>net loss ratio</t>
  </si>
  <si>
    <t>net loss ratio (% of net premiums earned)</t>
  </si>
  <si>
    <t xml:space="preserve">IBNR as % of net reserves </t>
  </si>
  <si>
    <t>basis of presentation and non-GAAP financial measures</t>
  </si>
  <si>
    <t>NET ACQUISITION COST RATIO - THE NET ACQUISITION COST RATIO IS THE NET ACQUISITION EXPENSES DIVIDED BY NET PREMIUMS EARNED</t>
  </si>
  <si>
    <t>net acquisition cost ratio</t>
  </si>
  <si>
    <t>net acquisition cost ratio (% of net premiums earned)</t>
  </si>
  <si>
    <t xml:space="preserve">% change </t>
  </si>
  <si>
    <t xml:space="preserve"> - reinsurance recoveries</t>
  </si>
  <si>
    <t>retained earnings</t>
  </si>
  <si>
    <t>foreign exchange</t>
  </si>
  <si>
    <t>reserves</t>
  </si>
  <si>
    <t>payments</t>
  </si>
  <si>
    <t>FX movement</t>
  </si>
  <si>
    <t>claims rec:</t>
  </si>
  <si>
    <t>MANAGED CASH INCLUDES BOTH CASH MANAGED BY EXTERNAL INVESTMENT MANAGERS AND NON-OPERATING CASH MANAGED INTERNALLY</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</si>
  <si>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</si>
  <si>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</si>
  <si>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</si>
  <si>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</si>
  <si>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</si>
  <si>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</si>
  <si>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</si>
  <si>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</si>
  <si>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</si>
  <si>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t>1.6 years</t>
  </si>
  <si>
    <t>1.7 years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</si>
  <si>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</si>
  <si>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</si>
  <si>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</si>
  <si>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</si>
  <si>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</si>
  <si>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</si>
  <si>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</si>
  <si>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</si>
  <si>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</si>
  <si>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</si>
  <si>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</si>
  <si>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</si>
  <si>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r>
      <t>(2)</t>
    </r>
    <r>
      <rPr>
        <sz val="8"/>
        <rFont val="Arial"/>
        <family val="2"/>
      </rPr>
      <t xml:space="preserve"> earnings per share calculations use weighted average common shares outstanding - basic when in a net loss position</t>
    </r>
  </si>
  <si>
    <t>1.3 years</t>
  </si>
  <si>
    <t xml:space="preserve">  other government bonds</t>
  </si>
  <si>
    <t>quarterly net return on total investments</t>
  </si>
  <si>
    <t>ADMINISTRATIVE EXPENSE RATIO - THE ADMINISTRATIVE EXPENSE RATIO IS THE GENERAL AND ADMINISTRATIVE EXPENSES ("OTHER OPERATING EXPENSES"), BUT EXCLUDING WARRANTS, OPTIONS AND RESTRICTED STOCK EXPENSES, DIVIDED BY NET PREMIUMS EARNED</t>
  </si>
  <si>
    <t xml:space="preserve">Telephone: +44 (0) 207 264 4066 </t>
  </si>
  <si>
    <t>Contact: Jonathan Creagh-Coen</t>
  </si>
  <si>
    <t>Email: jcc@lancashiregroup.com</t>
  </si>
  <si>
    <t>CHANGE IN FULLY CONVERTED BOOK VALUE PER SHARE ADJUSTED FOR DIVIDENDS - THE CALCULATION IS THE INTERNAL RATE OF RETURN OF THE CHANGE IN FULLY CONVERTED BOOK VALUE PER SHARE IN THE PERIOD PLUS DIVIDENDS ACCRUED</t>
  </si>
  <si>
    <t>net underwriting income (loss)</t>
  </si>
  <si>
    <t>average market yield of fixed income and managed cash</t>
  </si>
  <si>
    <t>average duration of fixed income and managed cash</t>
  </si>
  <si>
    <t>ALL AMOUNTS, EXCLUDING SHARE DATA OR WHERE OTHERWISE STATED, ARE IN MILLIONS OF UNITED STATES DOLLARS</t>
  </si>
  <si>
    <t>15.</t>
  </si>
  <si>
    <t>basic and fully diluted book value per share</t>
  </si>
  <si>
    <t>fully diluted book value per share</t>
  </si>
  <si>
    <t>rolling 12 months net return on total investments</t>
  </si>
  <si>
    <t>basic book value per common share</t>
  </si>
  <si>
    <t>diluted book value per common share</t>
  </si>
  <si>
    <t xml:space="preserve">  corporate bonds - FDIC guaranteed</t>
  </si>
  <si>
    <t>1.8 years</t>
  </si>
  <si>
    <t>unvested restricted shares and restricted share units</t>
  </si>
  <si>
    <t>dilutive warrants outstanding</t>
  </si>
  <si>
    <t>dilutive options outstanding</t>
  </si>
  <si>
    <t>earnings per share</t>
  </si>
  <si>
    <r>
      <t xml:space="preserve">change in FDBVS adj for dividends </t>
    </r>
    <r>
      <rPr>
        <vertAlign val="superscript"/>
        <sz val="10"/>
        <rFont val="Arial"/>
        <family val="2"/>
      </rPr>
      <t>(4)</t>
    </r>
  </si>
  <si>
    <t>composition of investment portfolio</t>
  </si>
  <si>
    <r>
      <t xml:space="preserve">change in FCBVS adj for dividends </t>
    </r>
    <r>
      <rPr>
        <vertAlign val="superscript"/>
        <sz val="10"/>
        <rFont val="Arial"/>
        <family val="2"/>
      </rPr>
      <t>(3)</t>
    </r>
  </si>
  <si>
    <t xml:space="preserve"> - other receivables</t>
  </si>
  <si>
    <t>net return on total investments</t>
  </si>
  <si>
    <t>net cash flows used in financing activities</t>
  </si>
  <si>
    <t>effect of exchange rate fluctuations</t>
  </si>
  <si>
    <t>cash and cash equivalents, closing</t>
  </si>
  <si>
    <t>fair value</t>
  </si>
  <si>
    <t>weighted average</t>
  </si>
  <si>
    <t>book yield</t>
  </si>
  <si>
    <t>market yield</t>
  </si>
  <si>
    <t>one year later</t>
  </si>
  <si>
    <t>two years later</t>
  </si>
  <si>
    <t>payments made</t>
  </si>
  <si>
    <t>total gross liability</t>
  </si>
  <si>
    <t>cash and cash equivalents, opening</t>
  </si>
  <si>
    <t>16.</t>
  </si>
  <si>
    <t>17.</t>
  </si>
  <si>
    <t>18.</t>
  </si>
  <si>
    <t>19.</t>
  </si>
  <si>
    <t>accrued</t>
  </si>
  <si>
    <t>interest</t>
  </si>
  <si>
    <t>total net liability</t>
  </si>
  <si>
    <t>average credit quality of fixed income and managed cash</t>
  </si>
  <si>
    <t>credit</t>
  </si>
  <si>
    <t>unrealised</t>
  </si>
  <si>
    <t>AA+</t>
  </si>
  <si>
    <t>gross losses</t>
  </si>
  <si>
    <t>accident year</t>
  </si>
  <si>
    <t>net losses</t>
  </si>
  <si>
    <t>at end of accident year</t>
  </si>
  <si>
    <t>estimate of ultimate liability:</t>
  </si>
  <si>
    <t>net underwriting income</t>
  </si>
  <si>
    <t>estimated</t>
  </si>
  <si>
    <t>losses by accident year</t>
  </si>
  <si>
    <t>summary consolidated cash flows</t>
  </si>
  <si>
    <t>cash flows</t>
  </si>
  <si>
    <t>total fixed income securities and managed cash</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</si>
  <si>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</si>
  <si>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</si>
  <si>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</si>
  <si>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</si>
  <si>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</si>
  <si>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</si>
  <si>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</si>
  <si>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</si>
  <si>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</si>
  <si>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</si>
  <si>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</si>
  <si>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</si>
  <si>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</si>
  <si>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</si>
  <si>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</si>
  <si>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basic earnings per share</t>
  </si>
  <si>
    <t>diluted earnings per share</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</si>
  <si>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</si>
  <si>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DEBT TO TOTAL CAPITAL RATIO - THE CALCULATION IS BASED ON THE FOLLOWING AND IS AN INDICATION OF THE LEVERAGE OF THE COMPANY: LONG-TERM DEBT DIVIDED BY LONG-TERM DEBT PLUS TOTAL SHAREHOLDERS' EQUITY</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</si>
  <si>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</si>
  <si>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</si>
  <si>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</si>
  <si>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</si>
  <si>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</si>
  <si>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</si>
  <si>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</si>
  <si>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</si>
  <si>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</si>
  <si>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  corporate bonds - non FDIC guaranteed</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</si>
  <si>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</si>
  <si>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</si>
  <si>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</si>
  <si>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</si>
  <si>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</si>
  <si>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</si>
  <si>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</si>
  <si>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</si>
  <si>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</si>
  <si>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</si>
  <si>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</si>
  <si>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</si>
  <si>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</si>
  <si>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</si>
  <si>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</si>
  <si>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</si>
  <si>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</si>
  <si>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</si>
  <si>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</si>
  <si>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</si>
  <si>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t>2.0 years</t>
  </si>
  <si>
    <t>average book yield of fixed income and managed cash</t>
  </si>
  <si>
    <r>
      <t xml:space="preserve">  managed cash </t>
    </r>
    <r>
      <rPr>
        <vertAlign val="superscript"/>
        <sz val="12"/>
        <color indexed="8"/>
        <rFont val="Arial"/>
        <family val="2"/>
      </rPr>
      <t>(1)</t>
    </r>
  </si>
  <si>
    <r>
      <t xml:space="preserve">gulf of mexico </t>
    </r>
    <r>
      <rPr>
        <vertAlign val="superscript"/>
        <sz val="10"/>
        <rFont val="Arial"/>
        <family val="2"/>
      </rPr>
      <t>(1)</t>
    </r>
  </si>
  <si>
    <r>
      <t>(1)</t>
    </r>
    <r>
      <rPr>
        <sz val="10"/>
        <rFont val="Arial"/>
        <family val="2"/>
      </rPr>
      <t xml:space="preserve"> landing hurricane from florida to texas</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</si>
  <si>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</si>
  <si>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</si>
  <si>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</si>
  <si>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r>
      <t>(1)</t>
    </r>
    <r>
      <rPr>
        <sz val="8"/>
        <rFont val="Arial"/>
        <family val="2"/>
      </rPr>
      <t xml:space="preserve"> accident year loss ratio is calculated using the ultimate liability revalued at the current balance sheet date</t>
    </r>
  </si>
  <si>
    <t>21.</t>
  </si>
  <si>
    <t>tax</t>
  </si>
  <si>
    <t>three years later</t>
  </si>
  <si>
    <t xml:space="preserve">accumulated other comprehensive income </t>
  </si>
  <si>
    <t>duration</t>
  </si>
  <si>
    <t>investment portfolio - sector detail</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</si>
  <si>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</si>
  <si>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</si>
  <si>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</si>
  <si>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</si>
  <si>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</si>
  <si>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 xml:space="preserve">FULLY CONVERTED BOOK VALUE PER SHARE ("FCBVS") - THE CALCULATION IS BASED ON THE FOLLOWING:  THE VALUE OF TOTAL SHAREHOLDERS' EQUITY PLUS THE PROCEEDS THAT WOULD BE RECEIVED FROM THE EXERCISE OF ALL DILUTIVE OUTSTANDING OPTIONS, DILUTIVE WARRANTS AND DILUTIVE RESTRICTED STOCK UNITS AS CALCULATED UNDER THE TREASURY METHOD; DIVIDED BY: THE SUM OF ALL SHARES, DILUTIVE OPTIONS, DILUTIVE WARRANTS AND DILUTIVE RESTRICTED STOCK UNITS, ASSUMING ALL ARE EXERCISED. </t>
  </si>
  <si>
    <t>FULLY DILUTED BOOK VALUE PER SHARE ("FDBVS") - THE CALCULATION IS BASED ON THE FOLLOWING:  THE VALUE OF TOTAL SHAREHOLDERS' EQUITY DIVIDED BY:  THE SUM OF ALL SHARES OUTSTANDING AFTER THE EXERCISE OF ALL DILUTIVE OPTIONS, DILUTIVE WARRANTS AND DILUTIVE RESTRICTED STOCK UNITS, AS CALCULATED UNDER THE TREASURY METHOD, ASSUMING ALL ARE EXERCISED.</t>
  </si>
  <si>
    <t>fully converted book value denominator</t>
  </si>
  <si>
    <t>growth in fully converted book value per share plus dividends since inception</t>
  </si>
  <si>
    <t>A</t>
  </si>
  <si>
    <t>A+</t>
  </si>
  <si>
    <t>AA</t>
  </si>
  <si>
    <t>AAA</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</si>
  <si>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</si>
  <si>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</si>
  <si>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other investment income (losses)</t>
  </si>
  <si>
    <t>net realised gains (losses) and impairments</t>
  </si>
  <si>
    <t>inwards premiums receivable from insureds and cedants</t>
  </si>
  <si>
    <t xml:space="preserve"> - unearned premiums on premiums ceded</t>
  </si>
  <si>
    <t xml:space="preserve"> - losses and loss adjustment expenses</t>
  </si>
  <si>
    <t xml:space="preserve"> - fixed income securities - available for sale</t>
  </si>
  <si>
    <t>THE ESTIMATES OF LOSSES ABOVE ARE BASED ON ASSUMPTIONS THAT ARE INHERENTLY SUBJECT TO SIGNIFICANT UNCERTAINTIES AND CONTINGENCIES.  IN PARTICULAR, MODELED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</si>
  <si>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energy excess of loss</t>
  </si>
  <si>
    <t>.</t>
  </si>
  <si>
    <t>Brazil</t>
  </si>
  <si>
    <t>AA-</t>
  </si>
  <si>
    <t>Russia</t>
  </si>
  <si>
    <t>Mexico</t>
  </si>
  <si>
    <t>Indonesia</t>
  </si>
  <si>
    <t>A-</t>
  </si>
  <si>
    <t>BBB+</t>
  </si>
  <si>
    <t>BBB</t>
  </si>
  <si>
    <t>BBB-</t>
  </si>
  <si>
    <t>BB+</t>
  </si>
  <si>
    <t>BB</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</si>
  <si>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</si>
  <si>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</si>
  <si>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</si>
  <si>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</si>
  <si>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</si>
  <si>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</si>
  <si>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</si>
  <si>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</si>
  <si>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</si>
  <si>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</si>
  <si>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sovereign</t>
  </si>
  <si>
    <t>agency</t>
  </si>
  <si>
    <t>corporate</t>
  </si>
  <si>
    <t>Sweden</t>
  </si>
  <si>
    <t>Canada</t>
  </si>
  <si>
    <t>pacific northwest</t>
  </si>
  <si>
    <t>four years later</t>
  </si>
  <si>
    <t>B+</t>
  </si>
  <si>
    <r>
      <t xml:space="preserve">(3) </t>
    </r>
    <r>
      <rPr>
        <sz val="8"/>
        <rFont val="Arial"/>
        <family val="2"/>
      </rPr>
      <t xml:space="preserve">change in fully converted book value per share ("FCBVS") adjusted for dividends is the internal rate of return of the change in fully converted book value per share in the period adjusted for dividends accrued </t>
    </r>
  </si>
  <si>
    <r>
      <t xml:space="preserve">(4)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</si>
  <si>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t>change in net unrealised gains / losses on investments</t>
  </si>
  <si>
    <t>Morgan Stanley</t>
  </si>
  <si>
    <t>gain (loss)</t>
  </si>
  <si>
    <r>
      <t xml:space="preserve">(1) </t>
    </r>
    <r>
      <rPr>
        <sz val="9"/>
        <rFont val="Arial"/>
        <family val="2"/>
      </rPr>
      <t xml:space="preserve">warrants and restricted stock contain anti-dilution provisions in regards to dividends; the exercise price of options may be adjusted for dividend payments </t>
    </r>
  </si>
  <si>
    <t>BB-</t>
  </si>
  <si>
    <t>reduction in net loss ratio post accident year end</t>
  </si>
  <si>
    <t xml:space="preserve">  agency commercial mortgage backed securities</t>
  </si>
  <si>
    <t>Norway</t>
  </si>
  <si>
    <t>Denmark</t>
  </si>
  <si>
    <t>profit after tax</t>
  </si>
  <si>
    <t>comprehensive income</t>
  </si>
  <si>
    <r>
      <t xml:space="preserve">net operating income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</si>
  <si>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</si>
  <si>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</si>
  <si>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t xml:space="preserve">profit before tax and finance costs </t>
  </si>
  <si>
    <t>profit before tax</t>
  </si>
  <si>
    <t xml:space="preserve">profit after tax </t>
  </si>
  <si>
    <t>basic earnings per share:</t>
  </si>
  <si>
    <t>net operating income</t>
  </si>
  <si>
    <t>diluted operating earnings per share</t>
  </si>
  <si>
    <t>30 june 2011</t>
  </si>
  <si>
    <t>22.</t>
  </si>
  <si>
    <t>top twenty corporate holdings by issuer</t>
  </si>
  <si>
    <t>Verizon Communications Inc</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</si>
  <si>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</si>
  <si>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total fixed income securities - available for sale</t>
  </si>
  <si>
    <t>Lancashire Holdings Limited</t>
  </si>
  <si>
    <t>table of contents</t>
  </si>
  <si>
    <t>energy segment - underwriting statement</t>
  </si>
  <si>
    <t>Belgium</t>
  </si>
  <si>
    <t>Spain</t>
  </si>
  <si>
    <t>Italy</t>
  </si>
  <si>
    <t>United States</t>
  </si>
  <si>
    <t>France</t>
  </si>
  <si>
    <t>Switzerland</t>
  </si>
  <si>
    <t>Germany</t>
  </si>
  <si>
    <t>Hong Kong</t>
  </si>
  <si>
    <t>Luxembourg</t>
  </si>
  <si>
    <t>New Zealand</t>
  </si>
  <si>
    <t>Japan</t>
  </si>
  <si>
    <t>Singapore</t>
  </si>
  <si>
    <t>Bank of Nova Scotia</t>
  </si>
  <si>
    <t>Qatar</t>
  </si>
  <si>
    <t>financials</t>
  </si>
  <si>
    <t>other</t>
  </si>
  <si>
    <t>government</t>
  </si>
  <si>
    <t>industries</t>
  </si>
  <si>
    <t>bonds</t>
  </si>
  <si>
    <t>Emerging market corporates</t>
  </si>
  <si>
    <t>Emerging market sovereign</t>
  </si>
  <si>
    <t>Emerging market agency</t>
  </si>
  <si>
    <t>top ten country exposures</t>
  </si>
  <si>
    <t>ratings distribution</t>
  </si>
  <si>
    <t>GROSS LOSS ESTIMATES ARE NET OF REINSTATEMENT PREMIUMS AND GROSS OF OUTWARD REINSURANCE, BEFORE INCOME TAX.  NET LOSS ESTIMATES ARE NET OF REINSTATEMENT PREMIUMS AND NET OF OUTWARD REINSURANCE, BEFORE INCOME TAX.</t>
  </si>
  <si>
    <t>emerging market debt</t>
  </si>
  <si>
    <t>corporate &amp; global bond holdings</t>
  </si>
  <si>
    <t>investment portfolio - emerging market debt</t>
  </si>
  <si>
    <r>
      <t xml:space="preserve">rating </t>
    </r>
    <r>
      <rPr>
        <b/>
        <vertAlign val="superscript"/>
        <sz val="12"/>
        <rFont val="Arial"/>
        <family val="2"/>
      </rPr>
      <t>(2)</t>
    </r>
  </si>
  <si>
    <t>bonds by country</t>
  </si>
  <si>
    <t>investment portfolio - corporate and global bond holdings</t>
  </si>
  <si>
    <t>five years later</t>
  </si>
  <si>
    <t>United Arab Emirates</t>
  </si>
  <si>
    <r>
      <t>(1)</t>
    </r>
    <r>
      <rPr>
        <sz val="12"/>
        <rFont val="Arial"/>
        <family val="2"/>
      </rPr>
      <t xml:space="preserve"> managed cash includes money market funds, t-bills, agency discount notes, and repurchase agreements. Where book yields are not available, book yield is assumed to be equal to market yield.</t>
    </r>
  </si>
  <si>
    <r>
      <t>quality</t>
    </r>
    <r>
      <rPr>
        <b/>
        <vertAlign val="superscript"/>
        <sz val="12"/>
        <rFont val="Arial"/>
        <family val="2"/>
      </rPr>
      <t>(1)</t>
    </r>
  </si>
  <si>
    <t xml:space="preserve">  supranationals</t>
  </si>
  <si>
    <t>ytd</t>
  </si>
  <si>
    <r>
      <t xml:space="preserve">change in prior year AY </t>
    </r>
    <r>
      <rPr>
        <vertAlign val="superscript"/>
        <sz val="10"/>
        <rFont val="Arial"/>
        <family val="2"/>
      </rPr>
      <t>(1)</t>
    </r>
  </si>
  <si>
    <t>B</t>
  </si>
  <si>
    <t>Citigroup Inc</t>
  </si>
  <si>
    <t>Bank of America Corp</t>
  </si>
  <si>
    <t>Wal-Mart Stores Inc</t>
  </si>
  <si>
    <t>Supranational</t>
  </si>
  <si>
    <t>average credit quality of fixed income only</t>
  </si>
  <si>
    <t>underwriting (loss) income</t>
  </si>
  <si>
    <t>Toronto-Dominion Bank</t>
  </si>
  <si>
    <r>
      <t>(1)</t>
    </r>
    <r>
      <rPr>
        <sz val="8"/>
        <rFont val="Arial"/>
        <family val="2"/>
      </rPr>
      <t xml:space="preserve"> excludes realised gains and losses, tax and foreign exchange gains and losses</t>
    </r>
  </si>
  <si>
    <t>30 june 2012</t>
  </si>
  <si>
    <t>30 september 2012</t>
  </si>
  <si>
    <t>31 december 2012</t>
  </si>
  <si>
    <t>31 march 2013</t>
  </si>
  <si>
    <t xml:space="preserve">  bank loans</t>
  </si>
  <si>
    <t>as at 31 december 2012</t>
  </si>
  <si>
    <t>six years later</t>
  </si>
  <si>
    <t>B-</t>
  </si>
  <si>
    <t>aviation satellite</t>
  </si>
  <si>
    <t>investment in associates</t>
  </si>
  <si>
    <t xml:space="preserve">  industrials</t>
  </si>
  <si>
    <t xml:space="preserve">  financials - non FDIC guaranteed</t>
  </si>
  <si>
    <t xml:space="preserve">  utilities</t>
  </si>
  <si>
    <t xml:space="preserve">  financials - FDIC guaranteed</t>
  </si>
  <si>
    <t>corporate bonds &amp; bank loans</t>
  </si>
  <si>
    <r>
      <t>(2)</t>
    </r>
    <r>
      <rPr>
        <sz val="12"/>
        <rFont val="Arial"/>
        <family val="2"/>
      </rPr>
      <t xml:space="preserve"> primary rating source is S&amp;P. If it is not available, the S&amp;P equivalent rating of other nationally recognised rating agencies is used.</t>
    </r>
  </si>
  <si>
    <r>
      <t>(1)</t>
    </r>
    <r>
      <rPr>
        <sz val="9"/>
        <rFont val="Arial"/>
        <family val="2"/>
      </rPr>
      <t xml:space="preserve"> AY = accident year</t>
    </r>
  </si>
  <si>
    <t>share of profit (loss) of associate</t>
  </si>
  <si>
    <t>other income</t>
  </si>
  <si>
    <t>net underwriting (loss) income</t>
  </si>
  <si>
    <t>net cash flows from operating activities</t>
  </si>
  <si>
    <t>net cash flows from (used in) investing activities</t>
  </si>
  <si>
    <t>China</t>
  </si>
  <si>
    <t>Kazakhstan</t>
  </si>
  <si>
    <t>Other</t>
  </si>
  <si>
    <t>South Korea</t>
  </si>
  <si>
    <t>General Electric Co</t>
  </si>
  <si>
    <t>Australia &amp; New Zealand Banking Group Ltd</t>
  </si>
  <si>
    <t>DNB ASA</t>
  </si>
  <si>
    <t>BP Plc</t>
  </si>
  <si>
    <t>ING Group NV</t>
  </si>
  <si>
    <t>top twenty holdings as a % of corporate bonds</t>
  </si>
  <si>
    <t>JPMorgan Chase &amp; Co</t>
  </si>
  <si>
    <t xml:space="preserve">NET OPERATING INCOME (LOSS) - NET OPERATING INCOME (LOSS) EXCLUDES: REALISED GAINS AND LOSSES; FOREIGN EXCHANGE AND TAX </t>
  </si>
  <si>
    <t>bank loans</t>
  </si>
  <si>
    <t>total corporate</t>
  </si>
  <si>
    <t>bonds and</t>
  </si>
  <si>
    <t>Anheuser-Busch InBev NV</t>
  </si>
  <si>
    <t>Swedbank AB</t>
  </si>
  <si>
    <t>Nordea Bank AB</t>
  </si>
  <si>
    <r>
      <t>(1)</t>
    </r>
    <r>
      <rPr>
        <sz val="12"/>
        <rFont val="Arial"/>
        <family val="2"/>
      </rPr>
      <t xml:space="preserve"> credit quality is calculated based on the weighted average credit ratings of the underlying debt securities.Primary rating source is S&amp;P. If it is not available, the S&amp;P equivalent rating of other nationally recognised rating agencies is used.</t>
    </r>
  </si>
  <si>
    <t>average duration of fixed income, managed cash and derivative instruments</t>
  </si>
  <si>
    <t>ytd-13 vs.</t>
  </si>
  <si>
    <t>ytd-12</t>
  </si>
  <si>
    <t>six months ending 30 june 2013</t>
  </si>
  <si>
    <t>six months ending 30 june 2012</t>
  </si>
  <si>
    <t>30 june 2013</t>
  </si>
  <si>
    <t>as at 30 june 2013</t>
  </si>
  <si>
    <t>1 july 2013</t>
  </si>
  <si>
    <t>q2-13 vs.</t>
  </si>
  <si>
    <t>q2-12</t>
  </si>
  <si>
    <t>energy liabilities</t>
  </si>
  <si>
    <t>Peru</t>
  </si>
  <si>
    <t>avg BBB</t>
  </si>
  <si>
    <t>Abbvie Inc</t>
  </si>
  <si>
    <t>Apple Inc</t>
  </si>
  <si>
    <t>Total SA</t>
  </si>
  <si>
    <t>Sparebank 1 Boligkreditt AS</t>
  </si>
  <si>
    <t>financing gains (expenses)</t>
  </si>
  <si>
    <t>net foreign exchange (losses) gains</t>
  </si>
  <si>
    <t>net (decrease) increase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</si>
</sst>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_(* #,##0.000_);_(* \(#,##0.000\);_(* &quot;-&quot;??_);_(@_)"/>
    <numFmt numFmtId="170" formatCode="#,##0.0;\(#,##0.0\)"/>
    <numFmt numFmtId="171" formatCode="#,##0.0%"/>
    <numFmt numFmtId="172" formatCode="0.0%;\(0.0%\)"/>
    <numFmt numFmtId="173" formatCode="#,##0.0%;\(#,##0.0%\)"/>
    <numFmt numFmtId="174" formatCode="#,##0.000;\(#,##0.000\)"/>
    <numFmt numFmtId="175" formatCode="_(&quot;$&quot;* #,##0.0_);_(&quot;$&quot;* \(#,##0.0\);_(&quot;$&quot;* &quot;-&quot;??_);_(@_)"/>
    <numFmt numFmtId="176" formatCode="0.0_);\(0.0\)"/>
    <numFmt numFmtId="177" formatCode="_(&quot;$&quot;* #,##0.0_);_(&quot;$&quot;* \(#,##0.0\);_(&quot;$&quot;* &quot;-&quot;?_);_(@_)"/>
    <numFmt numFmtId="178" formatCode="#,##0%;\(#,##0%\)"/>
    <numFmt numFmtId="179" formatCode="###0%;\(#,##0%\)"/>
    <numFmt numFmtId="180" formatCode="_(&quot;$&quot;* #,##0_);_(&quot;$&quot;* \(#,##0\);_(&quot;$&quot;* &quot;-&quot;??_);_(@_)"/>
    <numFmt numFmtId="181" formatCode="_(* #,##0.0%_);_(* \(#,##0.0%\);_(* &quot;-&quot;?_);_(@_)"/>
    <numFmt numFmtId="182" formatCode="_(* #,##0.0%_);_(* \(#,##0.0%\);_(* &quot;-&quot;??_);_(@_)"/>
  </numFmts>
  <fonts count="1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sz val="8"/>
      <name val="Arial"/>
      <family val="2"/>
    </font>
    <font>
      <vertAlign val="superscript"/>
      <sz val="9"/>
      <name val="Arial"/>
      <family val="2"/>
    </font>
    <font>
      <b/>
      <u/>
      <sz val="10"/>
      <name val="Arial"/>
      <family val="2"/>
    </font>
    <font>
      <b/>
      <i/>
      <sz val="10"/>
      <color indexed="8"/>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sz val="11"/>
      <name val="Arial"/>
      <family val="2"/>
    </font>
    <font>
      <b/>
      <i/>
      <sz val="11"/>
      <color indexed="8"/>
      <name val="Arial"/>
      <family val="2"/>
    </font>
    <font>
      <sz val="11"/>
      <name val="Arial"/>
      <family val="2"/>
    </font>
    <font>
      <i/>
      <sz val="11"/>
      <color indexed="8"/>
      <name val="Arial"/>
      <family val="2"/>
    </font>
    <font>
      <sz val="9"/>
      <name val="Arial"/>
      <family val="2"/>
    </font>
    <font>
      <sz val="12"/>
      <color indexed="8"/>
      <name val="Arial"/>
      <family val="2"/>
    </font>
    <font>
      <b/>
      <sz val="9"/>
      <name val="Arial"/>
      <family val="2"/>
    </font>
    <font>
      <b/>
      <u/>
      <sz val="9"/>
      <name val="Arial"/>
      <family val="2"/>
    </font>
    <font>
      <sz val="9"/>
      <color indexed="8"/>
      <name val="Arial"/>
      <family val="2"/>
    </font>
    <font>
      <vertAlign val="superscript"/>
      <sz val="12"/>
      <color indexed="8"/>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21">
    <xf numFmtId="0" fontId="0" fillId="0" borderId="0"/>
    <xf numFmtId="43"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0" fontId="38" fillId="0" borderId="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3" borderId="0" applyNumberFormat="0" applyBorder="0" applyAlignment="0" applyProtection="0"/>
    <xf numFmtId="0" fontId="83" fillId="0" borderId="0" applyNumberFormat="0" applyBorder="0" applyAlignment="0"/>
    <xf numFmtId="0" fontId="69" fillId="2" borderId="0" applyNumberFormat="0" applyBorder="0" applyAlignment="0" applyProtection="0"/>
    <xf numFmtId="0" fontId="27" fillId="0" borderId="0" applyNumberFormat="0" applyBorder="0" applyAlignment="0"/>
    <xf numFmtId="0" fontId="28"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4" borderId="0" applyNumberFormat="0" applyBorder="0" applyAlignment="0" applyProtection="0"/>
    <xf numFmtId="0" fontId="83" fillId="0" borderId="0" applyNumberFormat="0" applyBorder="0" applyAlignment="0"/>
    <xf numFmtId="0" fontId="69" fillId="3" borderId="0" applyNumberFormat="0" applyBorder="0" applyAlignment="0" applyProtection="0"/>
    <xf numFmtId="0" fontId="27" fillId="0" borderId="0" applyNumberFormat="0" applyBorder="0" applyAlignment="0"/>
    <xf numFmtId="0" fontId="69" fillId="2" borderId="0" applyNumberFormat="0" applyBorder="0" applyAlignment="0" applyProtection="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83" fillId="0" borderId="0" applyNumberFormat="0" applyBorder="0" applyAlignment="0"/>
    <xf numFmtId="0" fontId="27"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15"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0" fillId="0" borderId="0" applyNumberFormat="0" applyBorder="0" applyAlignment="0"/>
    <xf numFmtId="0" fontId="89" fillId="0" borderId="0" applyNumberFormat="0" applyBorder="0" applyAlignment="0"/>
    <xf numFmtId="0" fontId="92" fillId="0" borderId="0" applyNumberFormat="0" applyBorder="0" applyAlignment="0"/>
    <xf numFmtId="0" fontId="93" fillId="0" borderId="0" applyNumberFormat="0" applyBorder="0" applyAlignment="0"/>
    <xf numFmtId="0" fontId="91" fillId="0" borderId="0" applyNumberFormat="0" applyBorder="0" applyAlignment="0"/>
    <xf numFmtId="43"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9" fontId="94" fillId="0" borderId="0" applyFont="0" applyFill="0" applyBorder="0" applyAlignment="0" applyProtection="0"/>
    <xf numFmtId="0" fontId="97" fillId="0" borderId="0" applyNumberFormat="0" applyBorder="0" applyAlignment="0"/>
    <xf numFmtId="0" fontId="96" fillId="0" borderId="0" applyNumberFormat="0" applyBorder="0" applyAlignment="0"/>
    <xf numFmtId="0" fontId="99" fillId="0" borderId="0" applyNumberFormat="0" applyBorder="0" applyAlignment="0"/>
    <xf numFmtId="0" fontId="100" fillId="0" borderId="0" applyNumberFormat="0" applyBorder="0" applyAlignment="0"/>
    <xf numFmtId="0" fontId="98" fillId="0" borderId="0" applyNumberFormat="0" applyBorder="0" applyAlignment="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101" fillId="0" borderId="0"/>
    <xf numFmtId="43" fontId="101" fillId="0" borderId="0" applyFont="0" applyFill="0" applyBorder="0" applyAlignment="0" applyProtection="0"/>
    <xf numFmtId="0" fontId="102" fillId="0" borderId="0" applyNumberFormat="0" applyFill="0" applyBorder="0" applyAlignment="0" applyProtection="0"/>
    <xf numFmtId="0" fontId="103" fillId="0" borderId="17" applyNumberFormat="0" applyFill="0" applyAlignment="0" applyProtection="0"/>
    <xf numFmtId="0" fontId="104" fillId="0" borderId="18" applyNumberFormat="0" applyFill="0" applyAlignment="0" applyProtection="0"/>
    <xf numFmtId="0" fontId="105" fillId="0" borderId="19" applyNumberFormat="0" applyFill="0" applyAlignment="0" applyProtection="0"/>
    <xf numFmtId="0" fontId="105" fillId="0" borderId="0" applyNumberFormat="0" applyFill="0" applyBorder="0" applyAlignment="0" applyProtection="0"/>
    <xf numFmtId="0" fontId="106" fillId="24" borderId="0" applyNumberFormat="0" applyBorder="0" applyAlignment="0" applyProtection="0"/>
    <xf numFmtId="0" fontId="107" fillId="25" borderId="0" applyNumberFormat="0" applyBorder="0" applyAlignment="0" applyProtection="0"/>
    <xf numFmtId="0" fontId="108" fillId="26" borderId="0" applyNumberFormat="0" applyBorder="0" applyAlignment="0" applyProtection="0"/>
    <xf numFmtId="0" fontId="109" fillId="27" borderId="20" applyNumberFormat="0" applyAlignment="0" applyProtection="0"/>
    <xf numFmtId="0" fontId="110" fillId="28" borderId="21" applyNumberFormat="0" applyAlignment="0" applyProtection="0"/>
    <xf numFmtId="0" fontId="111" fillId="28" borderId="20" applyNumberFormat="0" applyAlignment="0" applyProtection="0"/>
    <xf numFmtId="0" fontId="112" fillId="0" borderId="22" applyNumberFormat="0" applyFill="0" applyAlignment="0" applyProtection="0"/>
    <xf numFmtId="0" fontId="113" fillId="29" borderId="23"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25" applyNumberFormat="0" applyFill="0" applyAlignment="0" applyProtection="0"/>
    <xf numFmtId="0" fontId="117"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17" fillId="34" borderId="0" applyNumberFormat="0" applyBorder="0" applyAlignment="0" applyProtection="0"/>
    <xf numFmtId="0" fontId="117"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17" fillId="38" borderId="0" applyNumberFormat="0" applyBorder="0" applyAlignment="0" applyProtection="0"/>
    <xf numFmtId="0" fontId="117"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17" fillId="42" borderId="0" applyNumberFormat="0" applyBorder="0" applyAlignment="0" applyProtection="0"/>
    <xf numFmtId="0" fontId="117"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17" fillId="54" borderId="0" applyNumberFormat="0" applyBorder="0" applyAlignment="0" applyProtection="0"/>
    <xf numFmtId="0" fontId="14" fillId="0" borderId="0"/>
    <xf numFmtId="43" fontId="14" fillId="0" borderId="0" applyFont="0" applyFill="0" applyBorder="0" applyAlignment="0" applyProtection="0"/>
    <xf numFmtId="0" fontId="14" fillId="30" borderId="24" applyNumberFormat="0" applyFont="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43" fontId="119" fillId="0" borderId="0" applyFont="0" applyFill="0" applyBorder="0" applyAlignment="0" applyProtection="0"/>
    <xf numFmtId="44" fontId="119" fillId="0" borderId="0" applyFont="0" applyFill="0" applyBorder="0" applyAlignment="0" applyProtection="0"/>
    <xf numFmtId="9" fontId="119" fillId="0" borderId="0" applyFont="0" applyFill="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0" borderId="0"/>
    <xf numFmtId="43" fontId="12" fillId="0" borderId="0" applyFont="0" applyFill="0" applyBorder="0" applyAlignment="0" applyProtection="0"/>
    <xf numFmtId="0" fontId="12" fillId="30" borderId="24" applyNumberFormat="0" applyFont="0" applyAlignment="0" applyProtection="0"/>
    <xf numFmtId="43" fontId="12" fillId="0" borderId="0" applyFont="0" applyFill="0" applyBorder="0" applyAlignment="0" applyProtection="0"/>
    <xf numFmtId="0" fontId="12" fillId="0" borderId="0"/>
    <xf numFmtId="0" fontId="12" fillId="30" borderId="24" applyNumberFormat="0" applyFont="0" applyAlignment="0" applyProtection="0"/>
    <xf numFmtId="0" fontId="11" fillId="32" borderId="0" applyNumberFormat="0" applyBorder="0" applyAlignment="0" applyProtection="0"/>
    <xf numFmtId="0" fontId="11" fillId="36" borderId="0" applyNumberFormat="0" applyBorder="0" applyAlignment="0" applyProtection="0"/>
    <xf numFmtId="0" fontId="11" fillId="40"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5"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1" fillId="0" borderId="0"/>
    <xf numFmtId="0" fontId="11" fillId="0" borderId="0"/>
    <xf numFmtId="0" fontId="11" fillId="0" borderId="0"/>
    <xf numFmtId="0" fontId="11" fillId="0" borderId="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9" fontId="15" fillId="0" borderId="0" applyFont="0" applyFill="0" applyBorder="0" applyAlignment="0" applyProtection="0"/>
    <xf numFmtId="9" fontId="11" fillId="0" borderId="0" applyFont="0" applyFill="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0" borderId="0"/>
    <xf numFmtId="43" fontId="10" fillId="0" borderId="0" applyFont="0" applyFill="0" applyBorder="0" applyAlignment="0" applyProtection="0"/>
    <xf numFmtId="0" fontId="10" fillId="30" borderId="24" applyNumberFormat="0" applyFont="0" applyAlignment="0" applyProtection="0"/>
    <xf numFmtId="43" fontId="10" fillId="0" borderId="0" applyFont="0" applyFill="0" applyBorder="0" applyAlignment="0" applyProtection="0"/>
    <xf numFmtId="0" fontId="10" fillId="0" borderId="0"/>
    <xf numFmtId="0" fontId="10"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9" fontId="15" fillId="0" borderId="0" applyFont="0" applyFill="0" applyBorder="0" applyAlignment="0" applyProtection="0"/>
    <xf numFmtId="0" fontId="8" fillId="44" borderId="0" applyNumberFormat="0" applyBorder="0" applyAlignment="0" applyProtection="0"/>
    <xf numFmtId="0" fontId="27" fillId="0" borderId="0" applyNumberFormat="0" applyBorder="0" applyAlignment="0"/>
    <xf numFmtId="9" fontId="15" fillId="0" borderId="0" applyFont="0" applyFill="0" applyBorder="0" applyAlignment="0" applyProtection="0"/>
    <xf numFmtId="0" fontId="29" fillId="0" borderId="0" applyNumberFormat="0" applyBorder="0" applyAlignment="0"/>
    <xf numFmtId="0" fontId="8" fillId="41" borderId="0" applyNumberFormat="0" applyBorder="0" applyAlignment="0" applyProtection="0"/>
    <xf numFmtId="0" fontId="15" fillId="23" borderId="14" applyNumberFormat="0" applyFont="0" applyAlignment="0" applyProtection="0"/>
    <xf numFmtId="0" fontId="8" fillId="48" borderId="0" applyNumberFormat="0" applyBorder="0" applyAlignment="0" applyProtection="0"/>
    <xf numFmtId="0" fontId="29" fillId="0" borderId="0" applyNumberFormat="0" applyBorder="0" applyAlignment="0"/>
    <xf numFmtId="0" fontId="27"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28" fillId="0" borderId="0" applyNumberFormat="0" applyBorder="0" applyAlignment="0"/>
    <xf numFmtId="9" fontId="15" fillId="0" borderId="0" applyFont="0" applyFill="0" applyBorder="0" applyAlignment="0" applyProtection="0"/>
    <xf numFmtId="0" fontId="8" fillId="52" borderId="0" applyNumberFormat="0" applyBorder="0" applyAlignment="0" applyProtection="0"/>
    <xf numFmtId="9" fontId="15" fillId="0" borderId="0" applyFont="0" applyFill="0" applyBorder="0" applyAlignment="0" applyProtection="0"/>
    <xf numFmtId="0" fontId="30" fillId="0" borderId="0" applyNumberFormat="0" applyBorder="0" applyAlignment="0"/>
    <xf numFmtId="0" fontId="8" fillId="37" borderId="0" applyNumberFormat="0" applyBorder="0" applyAlignment="0" applyProtection="0"/>
    <xf numFmtId="43" fontId="15" fillId="0" borderId="0" applyFont="0" applyFill="0" applyBorder="0" applyAlignment="0" applyProtection="0"/>
    <xf numFmtId="0" fontId="15" fillId="23" borderId="14" applyNumberFormat="0" applyFont="0" applyAlignment="0" applyProtection="0"/>
    <xf numFmtId="43" fontId="8" fillId="0" borderId="0" applyFont="0" applyFill="0" applyBorder="0" applyAlignment="0" applyProtection="0"/>
    <xf numFmtId="9" fontId="15" fillId="0" borderId="0" applyFont="0" applyFill="0" applyBorder="0" applyAlignment="0" applyProtection="0"/>
    <xf numFmtId="0" fontId="31" fillId="0" borderId="0" applyNumberFormat="0" applyBorder="0" applyAlignment="0"/>
    <xf numFmtId="43" fontId="8" fillId="0" borderId="0" applyFont="0" applyFill="0" applyBorder="0" applyAlignment="0" applyProtection="0"/>
    <xf numFmtId="9" fontId="15" fillId="0" borderId="0" applyFont="0" applyFill="0" applyBorder="0" applyAlignment="0" applyProtection="0"/>
    <xf numFmtId="0" fontId="15" fillId="23" borderId="14" applyNumberFormat="0" applyFont="0" applyAlignment="0" applyProtection="0"/>
    <xf numFmtId="0" fontId="31" fillId="0" borderId="0" applyNumberFormat="0" applyBorder="0" applyAlignment="0"/>
    <xf numFmtId="9" fontId="15" fillId="0" borderId="0" applyFont="0" applyFill="0" applyBorder="0" applyAlignment="0" applyProtection="0"/>
    <xf numFmtId="0" fontId="8" fillId="32" borderId="0" applyNumberFormat="0" applyBorder="0" applyAlignment="0" applyProtection="0"/>
    <xf numFmtId="9" fontId="15" fillId="0" borderId="0" applyFont="0" applyFill="0" applyBorder="0" applyAlignment="0" applyProtection="0"/>
    <xf numFmtId="0" fontId="8" fillId="53" borderId="0" applyNumberFormat="0" applyBorder="0" applyAlignment="0" applyProtection="0"/>
    <xf numFmtId="0" fontId="30" fillId="0" borderId="0" applyNumberFormat="0" applyBorder="0" applyAlignment="0"/>
    <xf numFmtId="0" fontId="30"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28" fillId="0" borderId="0" applyNumberFormat="0" applyBorder="0" applyAlignment="0"/>
    <xf numFmtId="44" fontId="15"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8" fillId="53" borderId="0" applyNumberFormat="0" applyBorder="0" applyAlignment="0" applyProtection="0"/>
    <xf numFmtId="0" fontId="27" fillId="0" borderId="0" applyNumberFormat="0" applyBorder="0" applyAlignment="0"/>
    <xf numFmtId="0" fontId="8" fillId="45" borderId="0" applyNumberFormat="0" applyBorder="0" applyAlignment="0" applyProtection="0"/>
    <xf numFmtId="9" fontId="15"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0" fontId="31" fillId="0" borderId="0" applyNumberFormat="0" applyBorder="0" applyAlignment="0"/>
    <xf numFmtId="43" fontId="8"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8" fillId="44" borderId="0" applyNumberFormat="0" applyBorder="0" applyAlignment="0" applyProtection="0"/>
    <xf numFmtId="0" fontId="15" fillId="23" borderId="14" applyNumberFormat="0" applyFont="0" applyAlignment="0" applyProtection="0"/>
    <xf numFmtId="43" fontId="8" fillId="0" borderId="0" applyFont="0" applyFill="0" applyBorder="0" applyAlignment="0" applyProtection="0"/>
    <xf numFmtId="9" fontId="15" fillId="0" borderId="0" applyFont="0" applyFill="0" applyBorder="0" applyAlignment="0" applyProtection="0"/>
    <xf numFmtId="0" fontId="8" fillId="0" borderId="0"/>
    <xf numFmtId="0" fontId="15" fillId="23" borderId="14" applyNumberFormat="0" applyFont="0" applyAlignment="0" applyProtection="0"/>
    <xf numFmtId="0" fontId="29" fillId="0" borderId="0" applyNumberFormat="0" applyBorder="0" applyAlignment="0"/>
    <xf numFmtId="0" fontId="8" fillId="41" borderId="0" applyNumberFormat="0" applyBorder="0" applyAlignment="0" applyProtection="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30" fillId="0" borderId="0" applyNumberFormat="0" applyBorder="0" applyAlignment="0"/>
    <xf numFmtId="9" fontId="15" fillId="0" borderId="0" applyFont="0" applyFill="0" applyBorder="0" applyAlignment="0" applyProtection="0"/>
    <xf numFmtId="43" fontId="15" fillId="0" borderId="0" applyFont="0" applyFill="0" applyBorder="0" applyAlignment="0" applyProtection="0"/>
    <xf numFmtId="0" fontId="30" fillId="0" borderId="0" applyNumberFormat="0" applyBorder="0" applyAlignment="0"/>
    <xf numFmtId="44" fontId="15" fillId="0" borderId="0" applyFont="0" applyFill="0" applyBorder="0" applyAlignment="0" applyProtection="0"/>
    <xf numFmtId="0" fontId="28" fillId="0" borderId="0" applyNumberFormat="0" applyBorder="0" applyAlignment="0"/>
    <xf numFmtId="44" fontId="15" fillId="0" borderId="0" applyFont="0" applyFill="0" applyBorder="0" applyAlignment="0" applyProtection="0"/>
    <xf numFmtId="0" fontId="8" fillId="36"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44" fontId="15" fillId="0" borderId="0" applyFont="0" applyFill="0" applyBorder="0" applyAlignment="0" applyProtection="0"/>
    <xf numFmtId="0" fontId="30" fillId="0" borderId="0" applyNumberFormat="0" applyBorder="0" applyAlignment="0"/>
    <xf numFmtId="0" fontId="28" fillId="0" borderId="0" applyNumberFormat="0" applyBorder="0" applyAlignment="0"/>
    <xf numFmtId="44" fontId="15" fillId="0" borderId="0" applyFont="0" applyFill="0" applyBorder="0" applyAlignment="0" applyProtection="0"/>
    <xf numFmtId="0" fontId="15" fillId="23" borderId="14" applyNumberFormat="0" applyFont="0" applyAlignment="0" applyProtection="0"/>
    <xf numFmtId="44" fontId="15" fillId="0" borderId="0" applyFont="0" applyFill="0" applyBorder="0" applyAlignment="0" applyProtection="0"/>
    <xf numFmtId="0" fontId="8" fillId="49"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9"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8" fillId="32" borderId="0" applyNumberFormat="0" applyBorder="0" applyAlignment="0" applyProtection="0"/>
    <xf numFmtId="0" fontId="8" fillId="32" borderId="0" applyNumberFormat="0" applyBorder="0" applyAlignment="0" applyProtection="0"/>
    <xf numFmtId="0" fontId="15" fillId="0" borderId="0"/>
    <xf numFmtId="9" fontId="15" fillId="0" borderId="0" applyFont="0" applyFill="0" applyBorder="0" applyAlignment="0" applyProtection="0"/>
    <xf numFmtId="0" fontId="8" fillId="44" borderId="0" applyNumberFormat="0" applyBorder="0" applyAlignment="0" applyProtection="0"/>
    <xf numFmtId="0" fontId="31" fillId="0" borderId="0" applyNumberFormat="0" applyBorder="0" applyAlignment="0"/>
    <xf numFmtId="0" fontId="28" fillId="0" borderId="0" applyNumberFormat="0" applyBorder="0" applyAlignment="0"/>
    <xf numFmtId="0" fontId="8" fillId="45" borderId="0" applyNumberFormat="0" applyBorder="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43"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9" fontId="15" fillId="0" borderId="0" applyFont="0" applyFill="0" applyBorder="0" applyAlignment="0" applyProtection="0"/>
    <xf numFmtId="0" fontId="8" fillId="40"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29"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8" fillId="37" borderId="0" applyNumberFormat="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8" fillId="53"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8" borderId="0" applyNumberFormat="0" applyBorder="0" applyAlignment="0" applyProtection="0"/>
    <xf numFmtId="0" fontId="28" fillId="0" borderId="0" applyNumberFormat="0" applyBorder="0" applyAlignment="0"/>
    <xf numFmtId="0" fontId="8" fillId="33" borderId="0" applyNumberFormat="0" applyBorder="0" applyAlignment="0" applyProtection="0"/>
    <xf numFmtId="0" fontId="8" fillId="41"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15" fillId="23" borderId="14" applyNumberFormat="0" applyFont="0" applyAlignment="0" applyProtection="0"/>
    <xf numFmtId="43" fontId="8" fillId="0" borderId="0" applyFont="0" applyFill="0" applyBorder="0" applyAlignment="0" applyProtection="0"/>
    <xf numFmtId="0" fontId="27"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43"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0" fontId="8" fillId="40" borderId="0" applyNumberFormat="0" applyBorder="0" applyAlignment="0" applyProtection="0"/>
    <xf numFmtId="0" fontId="8" fillId="41"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9" fillId="0" borderId="0" applyNumberFormat="0" applyBorder="0" applyAlignment="0"/>
    <xf numFmtId="0" fontId="30" fillId="0" borderId="0" applyNumberFormat="0" applyBorder="0" applyAlignment="0"/>
    <xf numFmtId="0" fontId="8" fillId="52" borderId="0" applyNumberFormat="0" applyBorder="0" applyAlignment="0" applyProtection="0"/>
    <xf numFmtId="0" fontId="8" fillId="53" borderId="0" applyNumberFormat="0" applyBorder="0" applyAlignment="0" applyProtection="0"/>
    <xf numFmtId="0" fontId="15" fillId="23" borderId="14" applyNumberFormat="0" applyFont="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2"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4" fontId="15"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0" fontId="8" fillId="45" borderId="0" applyNumberFormat="0" applyBorder="0" applyAlignment="0" applyProtection="0"/>
    <xf numFmtId="43" fontId="8" fillId="0" borderId="0" applyFont="0" applyFill="0" applyBorder="0" applyAlignment="0" applyProtection="0"/>
    <xf numFmtId="0" fontId="8" fillId="41" borderId="0" applyNumberFormat="0" applyBorder="0" applyAlignment="0" applyProtection="0"/>
    <xf numFmtId="0" fontId="29"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0" fontId="8" fillId="36" borderId="0" applyNumberFormat="0" applyBorder="0" applyAlignment="0" applyProtection="0"/>
    <xf numFmtId="0" fontId="8" fillId="37" borderId="0" applyNumberFormat="0" applyBorder="0" applyAlignment="0" applyProtection="0"/>
    <xf numFmtId="43" fontId="15" fillId="0" borderId="0" applyFont="0" applyFill="0" applyBorder="0" applyAlignment="0" applyProtection="0"/>
    <xf numFmtId="0" fontId="30"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5" fillId="0" borderId="0"/>
    <xf numFmtId="0" fontId="8" fillId="48" borderId="0" applyNumberFormat="0" applyBorder="0" applyAlignment="0" applyProtection="0"/>
    <xf numFmtId="0" fontId="8" fillId="49" borderId="0" applyNumberFormat="0" applyBorder="0" applyAlignment="0" applyProtection="0"/>
    <xf numFmtId="44" fontId="15" fillId="0" borderId="0" applyFont="0" applyFill="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9" fontId="15" fillId="0" borderId="0" applyFont="0" applyFill="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4" fontId="15" fillId="0" borderId="0" applyFont="0" applyFill="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15" fillId="0" borderId="0"/>
    <xf numFmtId="0" fontId="8" fillId="36"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15"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52"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0" fontId="8" fillId="40" borderId="0" applyNumberFormat="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43" fontId="15" fillId="0" borderId="0" applyFont="0" applyFill="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33" borderId="0" applyNumberFormat="0" applyBorder="0" applyAlignment="0" applyProtection="0"/>
    <xf numFmtId="0" fontId="8" fillId="52" borderId="0" applyNumberFormat="0" applyBorder="0" applyAlignment="0" applyProtection="0"/>
    <xf numFmtId="0" fontId="8" fillId="36" borderId="0" applyNumberFormat="0" applyBorder="0" applyAlignment="0" applyProtection="0"/>
    <xf numFmtId="0" fontId="8" fillId="48"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15" fillId="0" borderId="0" applyFont="0" applyFill="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43" fontId="15"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6"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44" borderId="0" applyNumberFormat="0" applyBorder="0" applyAlignment="0" applyProtection="0"/>
    <xf numFmtId="0" fontId="8" fillId="52" borderId="0" applyNumberFormat="0" applyBorder="0" applyAlignment="0" applyProtection="0"/>
    <xf numFmtId="0" fontId="8" fillId="4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0" fontId="8" fillId="33"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49" borderId="0" applyNumberFormat="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40"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43" fontId="7" fillId="0" borderId="0" applyFont="0" applyFill="0" applyBorder="0" applyAlignment="0" applyProtection="0"/>
    <xf numFmtId="0" fontId="7" fillId="0" borderId="0"/>
    <xf numFmtId="0" fontId="6" fillId="0" borderId="0"/>
    <xf numFmtId="0" fontId="6" fillId="30" borderId="24" applyNumberFormat="0" applyFont="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36"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8" fillId="0" borderId="0" applyNumberFormat="0" applyFill="0" applyBorder="0" applyAlignment="0" applyProtection="0">
      <alignment vertical="top"/>
      <protection locked="0"/>
    </xf>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0" borderId="0" applyNumberFormat="0" applyBorder="0" applyAlignment="0" applyProtection="0"/>
    <xf numFmtId="0" fontId="4" fillId="40"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0" borderId="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3"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0" fillId="0" borderId="0" applyNumberFormat="0" applyFill="0" applyBorder="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43"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36"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98">
    <xf numFmtId="0" fontId="0" fillId="0" borderId="0" xfId="0"/>
    <xf numFmtId="164" fontId="20" fillId="0" borderId="0" xfId="1" applyNumberFormat="1" applyFont="1" applyProtection="1">
      <protection locked="0"/>
    </xf>
    <xf numFmtId="0" fontId="20" fillId="0" borderId="0" xfId="0" applyFont="1" applyProtection="1">
      <protection locked="0"/>
    </xf>
    <xf numFmtId="0" fontId="24" fillId="0" borderId="0" xfId="0" applyFont="1" applyAlignment="1" applyProtection="1">
      <alignment horizontal="center"/>
      <protection locked="0"/>
    </xf>
    <xf numFmtId="0" fontId="20" fillId="0" borderId="0" xfId="0" applyFont="1" applyAlignment="1" applyProtection="1">
      <alignment horizontal="center"/>
      <protection locked="0"/>
    </xf>
    <xf numFmtId="164" fontId="20" fillId="0" borderId="0" xfId="1" applyNumberFormat="1" applyFont="1" applyFill="1" applyProtection="1">
      <protection locked="0"/>
    </xf>
    <xf numFmtId="0" fontId="20" fillId="0" borderId="0" xfId="0" applyFont="1" applyFill="1" applyProtection="1">
      <protection locked="0"/>
    </xf>
    <xf numFmtId="0" fontId="20" fillId="0" borderId="0" xfId="0" applyFont="1" applyFill="1" applyAlignment="1" applyProtection="1">
      <alignment horizontal="center"/>
      <protection locked="0"/>
    </xf>
    <xf numFmtId="0" fontId="25" fillId="0" borderId="0" xfId="0" applyFont="1"/>
    <xf numFmtId="0" fontId="20" fillId="0" borderId="0" xfId="0" applyFont="1"/>
    <xf numFmtId="0" fontId="20" fillId="0" borderId="0" xfId="0" applyFont="1" applyBorder="1" applyAlignment="1">
      <alignment horizontal="center"/>
    </xf>
    <xf numFmtId="0" fontId="24" fillId="0" borderId="0" xfId="0" applyFont="1"/>
    <xf numFmtId="166" fontId="20" fillId="0" borderId="0" xfId="0" applyNumberFormat="1" applyFont="1" applyBorder="1" applyAlignment="1">
      <alignment horizontal="center"/>
    </xf>
    <xf numFmtId="164" fontId="20" fillId="0" borderId="0" xfId="1" applyNumberFormat="1" applyFont="1"/>
    <xf numFmtId="167" fontId="20" fillId="0" borderId="0" xfId="5" applyNumberFormat="1" applyFont="1"/>
    <xf numFmtId="0" fontId="27" fillId="0" borderId="0" xfId="7" applyNumberFormat="1" applyAlignment="1">
      <alignment horizontal="centerContinuous"/>
    </xf>
    <xf numFmtId="0" fontId="28" fillId="0" borderId="0" xfId="6" applyNumberFormat="1"/>
    <xf numFmtId="0" fontId="28" fillId="0" borderId="0" xfId="6"/>
    <xf numFmtId="170" fontId="28" fillId="0" borderId="0" xfId="6" applyNumberFormat="1"/>
    <xf numFmtId="170" fontId="28" fillId="0" borderId="0" xfId="6" applyNumberFormat="1" applyAlignment="1">
      <alignment horizontal="center"/>
    </xf>
    <xf numFmtId="170" fontId="28" fillId="0" borderId="0" xfId="6" applyNumberFormat="1" applyBorder="1" applyAlignment="1">
      <alignment horizontal="center"/>
    </xf>
    <xf numFmtId="0" fontId="28" fillId="0" borderId="0" xfId="6" applyFont="1" applyAlignment="1">
      <alignment horizontal="left"/>
    </xf>
    <xf numFmtId="0" fontId="27" fillId="0" borderId="0" xfId="7"/>
    <xf numFmtId="0" fontId="28" fillId="0" borderId="0" xfId="6" applyNumberFormat="1" applyFont="1"/>
    <xf numFmtId="0" fontId="29" fillId="0" borderId="0" xfId="8" applyFont="1"/>
    <xf numFmtId="0" fontId="28" fillId="0" borderId="0" xfId="6" applyFont="1"/>
    <xf numFmtId="0" fontId="33" fillId="0" borderId="0" xfId="7" applyFont="1"/>
    <xf numFmtId="0" fontId="34" fillId="0" borderId="0" xfId="6" applyFont="1"/>
    <xf numFmtId="0" fontId="20" fillId="0" borderId="0" xfId="0" applyFont="1" applyAlignment="1">
      <alignment horizontal="center"/>
    </xf>
    <xf numFmtId="164" fontId="20" fillId="0" borderId="0" xfId="1" applyNumberFormat="1" applyFont="1" applyFill="1" applyAlignment="1">
      <alignment horizontal="center"/>
    </xf>
    <xf numFmtId="0" fontId="20" fillId="0" borderId="0" xfId="0" applyFont="1" applyFill="1" applyAlignment="1">
      <alignment horizontal="center"/>
    </xf>
    <xf numFmtId="164" fontId="20" fillId="0" borderId="0" xfId="1" applyNumberFormat="1" applyFont="1" applyFill="1"/>
    <xf numFmtId="0" fontId="20" fillId="0" borderId="0" xfId="0" applyFont="1" applyAlignment="1">
      <alignment horizontal="left"/>
    </xf>
    <xf numFmtId="167" fontId="20" fillId="0" borderId="0" xfId="0" applyNumberFormat="1" applyFont="1" applyAlignment="1">
      <alignment horizontal="center"/>
    </xf>
    <xf numFmtId="167" fontId="20" fillId="0" borderId="0" xfId="0" applyNumberFormat="1" applyFont="1"/>
    <xf numFmtId="43" fontId="20" fillId="0" borderId="0" xfId="1" applyNumberFormat="1" applyFont="1" applyFill="1" applyAlignment="1">
      <alignment horizontal="center"/>
    </xf>
    <xf numFmtId="0" fontId="35" fillId="0" borderId="0" xfId="0" applyFont="1"/>
    <xf numFmtId="0" fontId="36" fillId="0" borderId="0" xfId="0" applyFont="1"/>
    <xf numFmtId="0" fontId="20" fillId="0" borderId="0" xfId="0" applyFont="1" applyFill="1"/>
    <xf numFmtId="0" fontId="37" fillId="0" borderId="0" xfId="0" applyFont="1" applyFill="1"/>
    <xf numFmtId="168" fontId="28" fillId="0" borderId="0" xfId="6" applyNumberFormat="1" applyFont="1" applyBorder="1" applyAlignment="1">
      <alignment horizontal="center"/>
    </xf>
    <xf numFmtId="0" fontId="27" fillId="0" borderId="0" xfId="7" applyNumberFormat="1" applyBorder="1" applyAlignment="1">
      <alignment horizontal="centerContinuous"/>
    </xf>
    <xf numFmtId="0" fontId="27" fillId="0" borderId="0" xfId="7" applyNumberFormat="1" applyFont="1" applyAlignment="1">
      <alignment horizontal="centerContinuous"/>
    </xf>
    <xf numFmtId="0" fontId="28" fillId="0" borderId="0" xfId="6" applyNumberFormat="1" applyBorder="1"/>
    <xf numFmtId="170" fontId="28" fillId="0" borderId="0" xfId="6" applyNumberFormat="1" applyBorder="1"/>
    <xf numFmtId="0" fontId="28" fillId="0" borderId="0" xfId="6" applyNumberFormat="1" applyAlignment="1">
      <alignment vertical="top"/>
    </xf>
    <xf numFmtId="0" fontId="20" fillId="0" borderId="0" xfId="0" applyFont="1" applyBorder="1"/>
    <xf numFmtId="0" fontId="26" fillId="0" borderId="0" xfId="0" applyFont="1"/>
    <xf numFmtId="0" fontId="20" fillId="0" borderId="0" xfId="0" applyFont="1" applyAlignment="1"/>
    <xf numFmtId="164" fontId="20" fillId="0" borderId="0" xfId="1" applyNumberFormat="1" applyFont="1" applyBorder="1"/>
    <xf numFmtId="0" fontId="39" fillId="0" borderId="0" xfId="0" applyFont="1"/>
    <xf numFmtId="0" fontId="20" fillId="0" borderId="0" xfId="0" quotePrefix="1" applyFont="1" applyAlignment="1">
      <alignment horizontal="left"/>
    </xf>
    <xf numFmtId="0" fontId="20" fillId="0" borderId="0" xfId="0" applyFont="1" applyAlignment="1" applyProtection="1">
      <alignment horizontal="right"/>
      <protection locked="0"/>
    </xf>
    <xf numFmtId="0" fontId="24" fillId="0" borderId="0" xfId="0" applyFont="1" applyAlignment="1" applyProtection="1">
      <alignment horizontal="right"/>
      <protection locked="0"/>
    </xf>
    <xf numFmtId="0" fontId="24" fillId="0" borderId="1" xfId="0" applyFont="1" applyBorder="1" applyAlignment="1" applyProtection="1">
      <alignment horizontal="right"/>
      <protection locked="0"/>
    </xf>
    <xf numFmtId="0" fontId="20" fillId="0" borderId="2" xfId="0" applyFont="1" applyBorder="1"/>
    <xf numFmtId="167" fontId="20" fillId="0" borderId="2" xfId="0" applyNumberFormat="1" applyFont="1" applyBorder="1" applyAlignment="1">
      <alignment horizontal="center"/>
    </xf>
    <xf numFmtId="164" fontId="20" fillId="0" borderId="2" xfId="1" applyNumberFormat="1" applyFont="1" applyFill="1" applyBorder="1"/>
    <xf numFmtId="0" fontId="20" fillId="0" borderId="2" xfId="0" applyFont="1" applyBorder="1" applyAlignment="1">
      <alignment horizontal="center"/>
    </xf>
    <xf numFmtId="0" fontId="24" fillId="0" borderId="0" xfId="0" applyFont="1" applyAlignment="1">
      <alignment horizontal="right"/>
    </xf>
    <xf numFmtId="0" fontId="24" fillId="0" borderId="0" xfId="0" applyFont="1" applyBorder="1" applyAlignment="1">
      <alignment horizontal="right"/>
    </xf>
    <xf numFmtId="0" fontId="20" fillId="0" borderId="0" xfId="0" applyFont="1" applyBorder="1" applyAlignment="1">
      <alignment horizontal="right"/>
    </xf>
    <xf numFmtId="0" fontId="20" fillId="0" borderId="0" xfId="0" applyFont="1" applyAlignment="1">
      <alignment horizontal="right"/>
    </xf>
    <xf numFmtId="0" fontId="42" fillId="0" borderId="0" xfId="0" applyFont="1"/>
    <xf numFmtId="167" fontId="20" fillId="0" borderId="0" xfId="0" applyNumberFormat="1" applyFont="1" applyFill="1"/>
    <xf numFmtId="0" fontId="24" fillId="0" borderId="1" xfId="0" applyFont="1" applyFill="1" applyBorder="1" applyAlignment="1">
      <alignment horizontal="right"/>
    </xf>
    <xf numFmtId="167" fontId="20" fillId="0" borderId="0" xfId="5" applyNumberFormat="1" applyFont="1" applyFill="1"/>
    <xf numFmtId="9" fontId="20" fillId="0" borderId="0" xfId="5" applyNumberFormat="1" applyFont="1" applyFill="1"/>
    <xf numFmtId="0" fontId="44" fillId="0" borderId="0" xfId="0" applyFont="1" applyFill="1" applyAlignment="1">
      <alignment horizontal="left"/>
    </xf>
    <xf numFmtId="0" fontId="27" fillId="0" borderId="0" xfId="7" applyNumberFormat="1" applyFont="1" applyAlignment="1">
      <alignment horizontal="center"/>
    </xf>
    <xf numFmtId="0" fontId="28" fillId="0" borderId="0" xfId="6" applyNumberFormat="1" applyAlignment="1">
      <alignment horizontal="center"/>
    </xf>
    <xf numFmtId="0" fontId="28" fillId="0" borderId="0" xfId="6" applyAlignment="1">
      <alignment horizontal="center"/>
    </xf>
    <xf numFmtId="0" fontId="27" fillId="0" borderId="0" xfId="7" applyNumberFormat="1" applyBorder="1" applyAlignment="1">
      <alignment horizontal="center"/>
    </xf>
    <xf numFmtId="0" fontId="28" fillId="0" borderId="0" xfId="6" applyNumberFormat="1" applyBorder="1" applyAlignment="1">
      <alignment horizontal="center"/>
    </xf>
    <xf numFmtId="0" fontId="40" fillId="0" borderId="0" xfId="0" applyFont="1" applyAlignment="1"/>
    <xf numFmtId="15" fontId="41" fillId="0" borderId="0" xfId="0" quotePrefix="1" applyNumberFormat="1" applyFont="1" applyAlignment="1"/>
    <xf numFmtId="0" fontId="32" fillId="0" borderId="0" xfId="6" applyFont="1" applyAlignment="1">
      <alignment horizontal="left"/>
    </xf>
    <xf numFmtId="174" fontId="28" fillId="0" borderId="0" xfId="6" applyNumberFormat="1"/>
    <xf numFmtId="0" fontId="20" fillId="0" borderId="1" xfId="0" applyFont="1" applyBorder="1"/>
    <xf numFmtId="0" fontId="24" fillId="0" borderId="0" xfId="0" applyFont="1" applyFill="1" applyBorder="1" applyAlignment="1">
      <alignment horizontal="right"/>
    </xf>
    <xf numFmtId="172" fontId="20" fillId="0" borderId="0" xfId="5" applyNumberFormat="1" applyFont="1" applyFill="1"/>
    <xf numFmtId="0" fontId="45" fillId="0" borderId="0" xfId="0" applyFont="1" applyFill="1"/>
    <xf numFmtId="0" fontId="20" fillId="0" borderId="1" xfId="0" applyFont="1" applyFill="1" applyBorder="1"/>
    <xf numFmtId="167" fontId="20" fillId="0" borderId="1" xfId="0" applyNumberFormat="1" applyFont="1" applyFill="1" applyBorder="1"/>
    <xf numFmtId="0" fontId="44" fillId="0" borderId="1" xfId="0" applyFont="1" applyFill="1" applyBorder="1" applyAlignment="1">
      <alignment horizontal="left"/>
    </xf>
    <xf numFmtId="167" fontId="20" fillId="0" borderId="0" xfId="5" applyNumberFormat="1" applyFont="1" applyFill="1" applyAlignment="1">
      <alignment horizontal="right"/>
    </xf>
    <xf numFmtId="0" fontId="20" fillId="0" borderId="0" xfId="0" applyFont="1" applyFill="1" applyAlignment="1"/>
    <xf numFmtId="164" fontId="20" fillId="0" borderId="0" xfId="1" applyNumberFormat="1" applyFont="1" applyFill="1" applyAlignment="1"/>
    <xf numFmtId="0" fontId="24" fillId="0" borderId="0" xfId="0" applyFont="1" applyFill="1" applyBorder="1" applyAlignment="1">
      <alignment horizontal="center"/>
    </xf>
    <xf numFmtId="0" fontId="20" fillId="0" borderId="0" xfId="0" applyFont="1" applyFill="1" applyBorder="1" applyAlignment="1"/>
    <xf numFmtId="164" fontId="20" fillId="0" borderId="0" xfId="1" applyNumberFormat="1" applyFont="1" applyFill="1" applyBorder="1" applyAlignment="1">
      <alignment horizontal="center"/>
    </xf>
    <xf numFmtId="164" fontId="20" fillId="0" borderId="0" xfId="1" applyNumberFormat="1" applyFont="1" applyFill="1" applyBorder="1" applyAlignment="1"/>
    <xf numFmtId="167" fontId="20" fillId="0" borderId="0" xfId="5" applyNumberFormat="1" applyFont="1" applyFill="1" applyBorder="1" applyAlignment="1">
      <alignment horizontal="right"/>
    </xf>
    <xf numFmtId="0" fontId="24" fillId="0" borderId="0" xfId="0" quotePrefix="1" applyFont="1" applyAlignment="1">
      <alignment horizontal="right"/>
    </xf>
    <xf numFmtId="0" fontId="32" fillId="0" borderId="0" xfId="7" applyNumberFormat="1" applyFont="1" applyAlignment="1">
      <alignment horizontal="centerContinuous"/>
    </xf>
    <xf numFmtId="0" fontId="34" fillId="0" borderId="0" xfId="6" applyNumberFormat="1" applyFont="1"/>
    <xf numFmtId="0" fontId="34" fillId="0" borderId="0" xfId="6" applyNumberFormat="1" applyFont="1" applyAlignment="1">
      <alignment horizontal="center"/>
    </xf>
    <xf numFmtId="0" fontId="34" fillId="0" borderId="1" xfId="6" applyNumberFormat="1" applyFont="1" applyBorder="1" applyAlignment="1">
      <alignment horizontal="center"/>
    </xf>
    <xf numFmtId="0" fontId="32" fillId="0" borderId="0" xfId="8" applyFont="1" applyAlignment="1">
      <alignment horizontal="left"/>
    </xf>
    <xf numFmtId="0" fontId="32" fillId="0" borderId="0" xfId="8" quotePrefix="1" applyFont="1" applyAlignment="1">
      <alignment horizontal="center"/>
    </xf>
    <xf numFmtId="0" fontId="34" fillId="0" borderId="0" xfId="6" applyFont="1" applyAlignment="1">
      <alignment horizontal="center"/>
    </xf>
    <xf numFmtId="0" fontId="34" fillId="0" borderId="0" xfId="6" applyFont="1" applyAlignment="1">
      <alignment horizontal="left"/>
    </xf>
    <xf numFmtId="168" fontId="34" fillId="0" borderId="0" xfId="6" applyNumberFormat="1" applyFont="1" applyAlignment="1">
      <alignment horizontal="right"/>
    </xf>
    <xf numFmtId="0" fontId="34" fillId="0" borderId="0" xfId="6" quotePrefix="1" applyFont="1" applyAlignment="1">
      <alignment horizontal="center"/>
    </xf>
    <xf numFmtId="168" fontId="34" fillId="0" borderId="0" xfId="6" applyNumberFormat="1" applyFont="1" applyBorder="1" applyAlignment="1">
      <alignment horizontal="right"/>
    </xf>
    <xf numFmtId="0" fontId="34" fillId="0" borderId="1" xfId="6" applyFont="1" applyBorder="1" applyAlignment="1">
      <alignment horizontal="center"/>
    </xf>
    <xf numFmtId="168" fontId="34" fillId="0" borderId="1" xfId="6" applyNumberFormat="1" applyFont="1" applyBorder="1" applyAlignment="1">
      <alignment horizontal="right"/>
    </xf>
    <xf numFmtId="168" fontId="34" fillId="0" borderId="1" xfId="6" quotePrefix="1" applyNumberFormat="1" applyFont="1" applyBorder="1" applyAlignment="1">
      <alignment horizontal="right"/>
    </xf>
    <xf numFmtId="175" fontId="20" fillId="0" borderId="0" xfId="1" applyNumberFormat="1" applyFont="1" applyFill="1" applyBorder="1" applyAlignment="1">
      <alignment horizontal="center"/>
    </xf>
    <xf numFmtId="175" fontId="20" fillId="0" borderId="0" xfId="1" applyNumberFormat="1" applyFont="1" applyFill="1" applyAlignment="1">
      <alignment horizontal="center"/>
    </xf>
    <xf numFmtId="176" fontId="20" fillId="0" borderId="0" xfId="1" applyNumberFormat="1" applyFont="1" applyFill="1" applyBorder="1" applyAlignment="1">
      <alignment horizontal="center"/>
    </xf>
    <xf numFmtId="176" fontId="20" fillId="0" borderId="0" xfId="1" applyNumberFormat="1" applyFont="1" applyFill="1" applyAlignment="1">
      <alignment horizontal="center"/>
    </xf>
    <xf numFmtId="177" fontId="20" fillId="0" borderId="0" xfId="1" applyNumberFormat="1" applyFont="1" applyFill="1"/>
    <xf numFmtId="177" fontId="20" fillId="0" borderId="2" xfId="1" applyNumberFormat="1" applyFont="1" applyFill="1" applyBorder="1"/>
    <xf numFmtId="167" fontId="24" fillId="0" borderId="0" xfId="0" quotePrefix="1" applyNumberFormat="1" applyFont="1" applyFill="1" applyAlignment="1">
      <alignment horizontal="right"/>
    </xf>
    <xf numFmtId="44" fontId="20" fillId="0" borderId="0" xfId="2" applyFont="1" applyFill="1"/>
    <xf numFmtId="44" fontId="20" fillId="0" borderId="2" xfId="2" applyFont="1" applyFill="1" applyBorder="1"/>
    <xf numFmtId="0" fontId="20" fillId="0" borderId="4" xfId="0" applyFont="1" applyBorder="1" applyAlignment="1">
      <alignment horizontal="center"/>
    </xf>
    <xf numFmtId="0" fontId="47" fillId="0" borderId="0" xfId="0" applyFont="1" applyAlignment="1"/>
    <xf numFmtId="0" fontId="48" fillId="0" borderId="0" xfId="0" applyFont="1" applyAlignment="1"/>
    <xf numFmtId="0" fontId="18" fillId="0" borderId="0" xfId="3" applyAlignment="1" applyProtection="1"/>
    <xf numFmtId="0" fontId="50" fillId="0" borderId="0" xfId="0" applyFont="1" applyAlignment="1"/>
    <xf numFmtId="175" fontId="20" fillId="0" borderId="2" xfId="2" applyNumberFormat="1" applyFont="1" applyFill="1" applyBorder="1"/>
    <xf numFmtId="175" fontId="20" fillId="0" borderId="0" xfId="2" applyNumberFormat="1" applyFont="1" applyFill="1"/>
    <xf numFmtId="0" fontId="28" fillId="0" borderId="0" xfId="6" applyNumberFormat="1" applyFill="1"/>
    <xf numFmtId="0" fontId="29" fillId="0" borderId="0" xfId="10" applyNumberFormat="1" applyFont="1" applyFill="1" applyAlignment="1">
      <alignment horizontal="right"/>
    </xf>
    <xf numFmtId="0" fontId="29" fillId="0" borderId="0" xfId="10" applyNumberFormat="1" applyFont="1" applyFill="1" applyBorder="1" applyAlignment="1">
      <alignment horizontal="right"/>
    </xf>
    <xf numFmtId="0" fontId="28" fillId="0" borderId="0" xfId="6" applyFill="1"/>
    <xf numFmtId="170" fontId="28" fillId="0" borderId="0" xfId="6" applyNumberFormat="1" applyFill="1"/>
    <xf numFmtId="170" fontId="28" fillId="0" borderId="0" xfId="6" applyNumberFormat="1" applyFill="1" applyBorder="1"/>
    <xf numFmtId="170" fontId="28" fillId="0" borderId="0" xfId="6" applyNumberFormat="1" applyFill="1" applyAlignment="1">
      <alignment horizontal="center"/>
    </xf>
    <xf numFmtId="170" fontId="28" fillId="0" borderId="0" xfId="6" applyNumberFormat="1" applyFill="1" applyBorder="1" applyAlignment="1">
      <alignment horizontal="center"/>
    </xf>
    <xf numFmtId="0" fontId="28" fillId="0" borderId="3" xfId="6" applyFont="1" applyFill="1" applyBorder="1" applyAlignment="1">
      <alignment horizontal="left"/>
    </xf>
    <xf numFmtId="0" fontId="28" fillId="0" borderId="0" xfId="6" applyFont="1" applyFill="1" applyAlignment="1">
      <alignment horizontal="left"/>
    </xf>
    <xf numFmtId="0" fontId="28" fillId="0" borderId="1" xfId="6" applyFont="1" applyFill="1" applyBorder="1" applyAlignment="1">
      <alignment horizontal="left"/>
    </xf>
    <xf numFmtId="164" fontId="20" fillId="0" borderId="0" xfId="1" applyNumberFormat="1" applyFont="1" applyFill="1" applyBorder="1" applyAlignment="1" applyProtection="1">
      <alignment horizontal="right"/>
      <protection locked="0"/>
    </xf>
    <xf numFmtId="0" fontId="28" fillId="0" borderId="2" xfId="6" applyFont="1" applyFill="1" applyBorder="1" applyAlignment="1">
      <alignment horizontal="left"/>
    </xf>
    <xf numFmtId="172" fontId="20" fillId="0" borderId="0" xfId="0" applyNumberFormat="1" applyFont="1" applyFill="1" applyProtection="1">
      <protection locked="0"/>
    </xf>
    <xf numFmtId="170" fontId="28" fillId="0" borderId="0" xfId="6" quotePrefix="1" applyNumberFormat="1" applyFill="1" applyAlignment="1">
      <alignment horizontal="center"/>
    </xf>
    <xf numFmtId="170" fontId="28" fillId="0" borderId="0" xfId="6" quotePrefix="1" applyNumberFormat="1" applyFill="1" applyBorder="1" applyAlignment="1">
      <alignment horizontal="center"/>
    </xf>
    <xf numFmtId="175" fontId="25" fillId="0" borderId="0" xfId="0" applyNumberFormat="1" applyFont="1"/>
    <xf numFmtId="164" fontId="20" fillId="0" borderId="0" xfId="1" applyNumberFormat="1" applyFont="1" applyFill="1" applyBorder="1"/>
    <xf numFmtId="164" fontId="20" fillId="0" borderId="0" xfId="0" applyNumberFormat="1" applyFont="1" applyAlignment="1">
      <alignment horizontal="center"/>
    </xf>
    <xf numFmtId="164" fontId="20" fillId="0" borderId="5" xfId="0" applyNumberFormat="1" applyFont="1" applyBorder="1" applyAlignment="1">
      <alignment horizontal="center"/>
    </xf>
    <xf numFmtId="0" fontId="20" fillId="0" borderId="0" xfId="0" applyFont="1" applyFill="1" applyBorder="1" applyAlignment="1">
      <alignment horizontal="center"/>
    </xf>
    <xf numFmtId="0" fontId="24" fillId="0" borderId="0" xfId="0" quotePrefix="1" applyFont="1" applyFill="1" applyAlignment="1">
      <alignment horizontal="right"/>
    </xf>
    <xf numFmtId="166" fontId="20" fillId="0" borderId="0" xfId="0" applyNumberFormat="1" applyFont="1" applyFill="1" applyBorder="1" applyAlignment="1">
      <alignment horizontal="center"/>
    </xf>
    <xf numFmtId="165" fontId="20" fillId="0" borderId="0" xfId="1" applyNumberFormat="1" applyFont="1" applyFill="1"/>
    <xf numFmtId="165" fontId="20" fillId="0" borderId="2" xfId="1" applyNumberFormat="1" applyFont="1" applyFill="1" applyBorder="1"/>
    <xf numFmtId="43" fontId="20" fillId="0" borderId="0" xfId="0" applyNumberFormat="1" applyFont="1" applyFill="1" applyBorder="1"/>
    <xf numFmtId="43" fontId="20" fillId="0" borderId="0" xfId="0" applyNumberFormat="1" applyFont="1" applyFill="1"/>
    <xf numFmtId="0" fontId="20" fillId="0" borderId="0" xfId="0" applyFont="1" applyAlignment="1">
      <alignment wrapText="1"/>
    </xf>
    <xf numFmtId="0" fontId="24" fillId="0" borderId="0" xfId="0" applyFont="1" applyAlignment="1" applyProtection="1">
      <protection locked="0"/>
    </xf>
    <xf numFmtId="175" fontId="20" fillId="0" borderId="0" xfId="1" applyNumberFormat="1" applyFont="1" applyFill="1" applyBorder="1" applyAlignment="1">
      <alignment horizontal="right"/>
    </xf>
    <xf numFmtId="175" fontId="20" fillId="0" borderId="0" xfId="1" applyNumberFormat="1" applyFont="1" applyFill="1" applyAlignment="1">
      <alignment horizontal="right"/>
    </xf>
    <xf numFmtId="176" fontId="20" fillId="0" borderId="0" xfId="1" applyNumberFormat="1" applyFont="1" applyFill="1" applyBorder="1" applyAlignment="1">
      <alignment horizontal="right"/>
    </xf>
    <xf numFmtId="167" fontId="20" fillId="0" borderId="0" xfId="5" applyNumberFormat="1" applyFont="1" applyFill="1" applyAlignment="1"/>
    <xf numFmtId="164" fontId="20" fillId="0" borderId="0" xfId="1" applyNumberFormat="1" applyFont="1" applyAlignment="1">
      <alignment horizontal="center"/>
    </xf>
    <xf numFmtId="175" fontId="20" fillId="0" borderId="2" xfId="1" applyNumberFormat="1" applyFont="1" applyFill="1" applyBorder="1" applyAlignment="1">
      <alignment horizontal="center"/>
    </xf>
    <xf numFmtId="0" fontId="22" fillId="0" borderId="0" xfId="0" applyFont="1" applyAlignment="1"/>
    <xf numFmtId="164" fontId="20" fillId="0" borderId="1" xfId="1" applyNumberFormat="1" applyFont="1" applyBorder="1" applyAlignment="1">
      <alignment horizontal="center"/>
    </xf>
    <xf numFmtId="0" fontId="24" fillId="0" borderId="0" xfId="0" quotePrefix="1" applyFont="1" applyBorder="1" applyAlignment="1">
      <alignment horizontal="right"/>
    </xf>
    <xf numFmtId="0" fontId="52" fillId="0" borderId="0" xfId="0" applyFont="1"/>
    <xf numFmtId="175" fontId="52" fillId="0" borderId="0" xfId="0" applyNumberFormat="1" applyFont="1"/>
    <xf numFmtId="175" fontId="51" fillId="0" borderId="0" xfId="1" applyNumberFormat="1" applyFont="1" applyFill="1" applyBorder="1" applyAlignment="1">
      <alignment horizontal="center"/>
    </xf>
    <xf numFmtId="167" fontId="51" fillId="0" borderId="0" xfId="5" applyNumberFormat="1" applyFont="1" applyFill="1" applyAlignment="1">
      <alignment horizontal="right"/>
    </xf>
    <xf numFmtId="176" fontId="51" fillId="0" borderId="0" xfId="1" applyNumberFormat="1" applyFont="1" applyFill="1" applyBorder="1" applyAlignment="1">
      <alignment horizontal="right"/>
    </xf>
    <xf numFmtId="0" fontId="51" fillId="0" borderId="0" xfId="0" applyFont="1"/>
    <xf numFmtId="0" fontId="23" fillId="0" borderId="0" xfId="0" applyFont="1" applyAlignment="1"/>
    <xf numFmtId="0" fontId="23" fillId="0" borderId="0" xfId="0" applyFont="1" applyBorder="1" applyAlignment="1"/>
    <xf numFmtId="0" fontId="23" fillId="0" borderId="0" xfId="0" quotePrefix="1" applyFont="1" applyAlignment="1">
      <alignment horizontal="right"/>
    </xf>
    <xf numFmtId="0" fontId="23" fillId="0" borderId="0" xfId="0" quotePrefix="1" applyFont="1" applyBorder="1" applyAlignment="1">
      <alignment horizontal="right"/>
    </xf>
    <xf numFmtId="0" fontId="51" fillId="0" borderId="0" xfId="0" applyFont="1" applyAlignment="1">
      <alignment horizontal="right"/>
    </xf>
    <xf numFmtId="0" fontId="23" fillId="0" borderId="0" xfId="0" applyFont="1" applyAlignment="1" applyProtection="1">
      <alignment horizontal="right"/>
      <protection locked="0"/>
    </xf>
    <xf numFmtId="0" fontId="53" fillId="0" borderId="0" xfId="0" applyFont="1" applyFill="1"/>
    <xf numFmtId="0" fontId="23" fillId="0" borderId="0" xfId="0" applyFont="1" applyAlignment="1" applyProtection="1">
      <protection locked="0"/>
    </xf>
    <xf numFmtId="0" fontId="53" fillId="0" borderId="0" xfId="0" applyFont="1" applyFill="1" applyBorder="1"/>
    <xf numFmtId="0" fontId="23" fillId="0" borderId="0" xfId="0" applyFont="1" applyFill="1" applyBorder="1" applyAlignment="1">
      <alignment horizontal="right"/>
    </xf>
    <xf numFmtId="0" fontId="51" fillId="0" borderId="0" xfId="0" applyFont="1" applyBorder="1"/>
    <xf numFmtId="0" fontId="51" fillId="0" borderId="1" xfId="0" applyFont="1" applyBorder="1"/>
    <xf numFmtId="0" fontId="23" fillId="0" borderId="1" xfId="0" applyFont="1" applyFill="1" applyBorder="1" applyAlignment="1">
      <alignment horizontal="right"/>
    </xf>
    <xf numFmtId="0" fontId="23" fillId="0" borderId="1" xfId="0" applyFont="1" applyBorder="1" applyAlignment="1" applyProtection="1">
      <protection locked="0"/>
    </xf>
    <xf numFmtId="0" fontId="51" fillId="0" borderId="0" xfId="0" applyFont="1" applyFill="1"/>
    <xf numFmtId="0" fontId="51" fillId="0" borderId="0" xfId="0" applyFont="1" applyFill="1" applyBorder="1" applyAlignment="1"/>
    <xf numFmtId="0" fontId="22" fillId="0" borderId="1" xfId="0" applyFont="1" applyFill="1" applyBorder="1" applyAlignment="1">
      <alignment horizontal="right"/>
    </xf>
    <xf numFmtId="175" fontId="51" fillId="0" borderId="0" xfId="1" applyNumberFormat="1" applyFont="1" applyFill="1" applyAlignment="1">
      <alignment horizontal="center"/>
    </xf>
    <xf numFmtId="164" fontId="51" fillId="0" borderId="0" xfId="1" applyNumberFormat="1" applyFont="1" applyAlignment="1">
      <alignment horizontal="center"/>
    </xf>
    <xf numFmtId="164" fontId="51" fillId="0" borderId="0" xfId="1" applyNumberFormat="1" applyFont="1" applyBorder="1" applyAlignment="1">
      <alignment horizontal="center"/>
    </xf>
    <xf numFmtId="0" fontId="51" fillId="0" borderId="0" xfId="0" applyFont="1" applyFill="1" applyAlignment="1"/>
    <xf numFmtId="175" fontId="51" fillId="0" borderId="0" xfId="1" applyNumberFormat="1" applyFont="1" applyFill="1" applyAlignment="1"/>
    <xf numFmtId="164" fontId="51" fillId="0" borderId="0" xfId="1" applyNumberFormat="1" applyFont="1"/>
    <xf numFmtId="0" fontId="51" fillId="0" borderId="0" xfId="0" applyFont="1" applyFill="1" applyBorder="1"/>
    <xf numFmtId="175" fontId="51" fillId="0" borderId="0" xfId="1" applyNumberFormat="1" applyFont="1" applyFill="1" applyBorder="1" applyAlignment="1">
      <alignment horizontal="right"/>
    </xf>
    <xf numFmtId="164" fontId="51" fillId="0" borderId="0" xfId="1" applyNumberFormat="1" applyFont="1" applyBorder="1"/>
    <xf numFmtId="164" fontId="51" fillId="0" borderId="0" xfId="1" applyNumberFormat="1" applyFont="1" applyFill="1" applyAlignment="1"/>
    <xf numFmtId="164" fontId="51" fillId="0" borderId="0" xfId="1" applyNumberFormat="1" applyFont="1" applyFill="1" applyBorder="1" applyAlignment="1">
      <alignment horizontal="center"/>
    </xf>
    <xf numFmtId="164" fontId="51" fillId="0" borderId="0" xfId="1" applyNumberFormat="1" applyFont="1" applyFill="1" applyBorder="1" applyAlignment="1"/>
    <xf numFmtId="167" fontId="51" fillId="0" borderId="0" xfId="5" applyNumberFormat="1" applyFont="1"/>
    <xf numFmtId="167" fontId="51" fillId="0" borderId="0" xfId="5" applyNumberFormat="1" applyFont="1" applyFill="1" applyBorder="1" applyAlignment="1">
      <alignment horizontal="right"/>
    </xf>
    <xf numFmtId="167" fontId="51" fillId="0" borderId="0" xfId="5" applyNumberFormat="1" applyFont="1" applyFill="1" applyAlignment="1"/>
    <xf numFmtId="0" fontId="51" fillId="0" borderId="1" xfId="0" applyFont="1" applyFill="1" applyBorder="1"/>
    <xf numFmtId="167" fontId="51" fillId="0" borderId="1" xfId="0" applyNumberFormat="1" applyFont="1" applyFill="1" applyBorder="1"/>
    <xf numFmtId="0" fontId="54" fillId="0" borderId="1" xfId="0" applyFont="1" applyFill="1" applyBorder="1" applyAlignment="1">
      <alignment horizontal="left"/>
    </xf>
    <xf numFmtId="167" fontId="51" fillId="0" borderId="0" xfId="0" applyNumberFormat="1" applyFont="1" applyFill="1"/>
    <xf numFmtId="0" fontId="54" fillId="0" borderId="0" xfId="0" applyFont="1" applyFill="1" applyAlignment="1">
      <alignment horizontal="left"/>
    </xf>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51" fillId="0" borderId="0" xfId="1" applyNumberFormat="1" applyFont="1" applyFill="1"/>
    <xf numFmtId="177" fontId="51" fillId="0" borderId="0" xfId="1" applyNumberFormat="1" applyFont="1" applyFill="1"/>
    <xf numFmtId="44" fontId="51" fillId="0" borderId="0" xfId="2" applyFont="1" applyFill="1"/>
    <xf numFmtId="164" fontId="51" fillId="0" borderId="0" xfId="1" applyNumberFormat="1" applyFont="1" applyProtection="1">
      <protection locked="0"/>
    </xf>
    <xf numFmtId="177" fontId="51" fillId="0" borderId="2" xfId="1" applyNumberFormat="1" applyFont="1" applyFill="1" applyBorder="1"/>
    <xf numFmtId="167" fontId="51" fillId="0" borderId="0" xfId="5" applyNumberFormat="1" applyFont="1" applyFill="1"/>
    <xf numFmtId="9" fontId="51" fillId="0" borderId="0" xfId="5" applyNumberFormat="1" applyFont="1" applyFill="1"/>
    <xf numFmtId="175" fontId="51" fillId="0" borderId="0" xfId="2" applyNumberFormat="1" applyFont="1" applyFill="1"/>
    <xf numFmtId="164" fontId="51" fillId="0" borderId="0" xfId="1" applyNumberFormat="1" applyFont="1" applyFill="1" applyBorder="1"/>
    <xf numFmtId="175" fontId="51" fillId="0" borderId="2" xfId="2" applyNumberFormat="1" applyFont="1" applyFill="1" applyBorder="1"/>
    <xf numFmtId="44" fontId="51" fillId="0" borderId="2" xfId="2" applyFont="1" applyFill="1" applyBorder="1"/>
    <xf numFmtId="0" fontId="21" fillId="0" borderId="0" xfId="0" applyFont="1"/>
    <xf numFmtId="0" fontId="22" fillId="0" borderId="0" xfId="0" applyFont="1" applyAlignment="1" applyProtection="1">
      <alignment horizontal="right"/>
      <protection locked="0"/>
    </xf>
    <xf numFmtId="0" fontId="55" fillId="0" borderId="0" xfId="0" applyFont="1" applyFill="1"/>
    <xf numFmtId="0" fontId="39" fillId="0" borderId="1" xfId="0" applyFont="1" applyBorder="1"/>
    <xf numFmtId="0" fontId="39" fillId="0" borderId="0" xfId="0" applyFont="1" applyFill="1"/>
    <xf numFmtId="164" fontId="39" fillId="0" borderId="0" xfId="1" applyNumberFormat="1" applyFont="1"/>
    <xf numFmtId="0" fontId="39" fillId="0" borderId="0" xfId="0" applyFont="1" applyFill="1" applyBorder="1"/>
    <xf numFmtId="0" fontId="39" fillId="0" borderId="1" xfId="0" applyFont="1" applyFill="1" applyBorder="1"/>
    <xf numFmtId="167" fontId="22" fillId="0" borderId="0" xfId="0" quotePrefix="1" applyNumberFormat="1" applyFont="1" applyFill="1" applyAlignment="1">
      <alignment horizontal="right"/>
    </xf>
    <xf numFmtId="0" fontId="22" fillId="0" borderId="1" xfId="0" applyFont="1" applyBorder="1" applyAlignment="1" applyProtection="1">
      <alignment horizontal="right"/>
      <protection locked="0"/>
    </xf>
    <xf numFmtId="164" fontId="39" fillId="0" borderId="0" xfId="1" applyNumberFormat="1" applyFont="1" applyFill="1"/>
    <xf numFmtId="177" fontId="39" fillId="0" borderId="0" xfId="1" applyNumberFormat="1" applyFont="1" applyFill="1"/>
    <xf numFmtId="44" fontId="39" fillId="0" borderId="0" xfId="2" applyFont="1" applyFill="1"/>
    <xf numFmtId="164" fontId="39" fillId="0" borderId="0" xfId="1" applyNumberFormat="1" applyFont="1" applyProtection="1">
      <protection locked="0"/>
    </xf>
    <xf numFmtId="177" fontId="39" fillId="0" borderId="2" xfId="1" applyNumberFormat="1" applyFont="1" applyFill="1" applyBorder="1"/>
    <xf numFmtId="167" fontId="39" fillId="0" borderId="0" xfId="5" applyNumberFormat="1" applyFont="1" applyFill="1"/>
    <xf numFmtId="9" fontId="39" fillId="0" borderId="0" xfId="5" applyNumberFormat="1" applyFont="1" applyFill="1"/>
    <xf numFmtId="175" fontId="39" fillId="0" borderId="0" xfId="2" applyNumberFormat="1" applyFont="1" applyFill="1"/>
    <xf numFmtId="164" fontId="39" fillId="0" borderId="0" xfId="1" applyNumberFormat="1" applyFont="1" applyFill="1" applyBorder="1"/>
    <xf numFmtId="175" fontId="39" fillId="0" borderId="2" xfId="2" applyNumberFormat="1" applyFont="1" applyFill="1" applyBorder="1"/>
    <xf numFmtId="167" fontId="51" fillId="0" borderId="0" xfId="0" applyNumberFormat="1" applyFont="1" applyFill="1" applyBorder="1"/>
    <xf numFmtId="0" fontId="54" fillId="0" borderId="0" xfId="0" applyFont="1" applyFill="1" applyBorder="1" applyAlignment="1">
      <alignment horizontal="left"/>
    </xf>
    <xf numFmtId="0" fontId="0" fillId="0" borderId="1" xfId="0" applyBorder="1"/>
    <xf numFmtId="0" fontId="22" fillId="0" borderId="0" xfId="0" applyFont="1" applyFill="1"/>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0" xfId="0" applyFont="1" applyAlignment="1" applyProtection="1">
      <alignment horizontal="right"/>
      <protection locked="0"/>
    </xf>
    <xf numFmtId="164" fontId="51" fillId="0" borderId="0" xfId="1" applyNumberFormat="1" applyFont="1" applyAlignment="1" applyProtection="1">
      <alignment horizontal="center" vertical="center"/>
      <protection locked="0"/>
    </xf>
    <xf numFmtId="164" fontId="51" fillId="0" borderId="0" xfId="1" applyNumberFormat="1" applyFont="1" applyAlignment="1" applyProtection="1">
      <alignment horizontal="right"/>
      <protection locked="0"/>
    </xf>
    <xf numFmtId="0" fontId="51" fillId="0" borderId="1" xfId="0" applyFont="1" applyBorder="1" applyAlignment="1" applyProtection="1">
      <alignment horizontal="center"/>
      <protection locked="0"/>
    </xf>
    <xf numFmtId="164" fontId="51" fillId="0" borderId="1" xfId="1" applyNumberFormat="1" applyFont="1" applyBorder="1" applyAlignment="1" applyProtection="1">
      <alignment horizontal="center" vertical="center"/>
      <protection locked="0"/>
    </xf>
    <xf numFmtId="164" fontId="51" fillId="0" borderId="1" xfId="1" applyNumberFormat="1" applyFont="1" applyBorder="1" applyAlignment="1" applyProtection="1">
      <alignment horizontal="right"/>
      <protection locked="0"/>
    </xf>
    <xf numFmtId="0" fontId="51" fillId="0" borderId="0" xfId="0" applyFont="1" applyBorder="1" applyAlignment="1" applyProtection="1">
      <alignment horizontal="center"/>
      <protection locked="0"/>
    </xf>
    <xf numFmtId="164" fontId="51" fillId="0" borderId="0" xfId="1" applyNumberFormat="1" applyFont="1" applyBorder="1" applyAlignment="1" applyProtection="1">
      <alignment horizontal="center"/>
      <protection locked="0"/>
    </xf>
    <xf numFmtId="164" fontId="51" fillId="0" borderId="0" xfId="1" applyNumberFormat="1" applyFont="1" applyBorder="1" applyAlignment="1" applyProtection="1">
      <alignment horizontal="right"/>
      <protection locked="0"/>
    </xf>
    <xf numFmtId="0" fontId="23" fillId="0" borderId="0" xfId="0" applyFont="1" applyProtection="1">
      <protection locked="0"/>
    </xf>
    <xf numFmtId="164" fontId="51" fillId="0" borderId="0" xfId="1" applyNumberFormat="1" applyFont="1" applyFill="1" applyAlignment="1" applyProtection="1">
      <alignment horizontal="center"/>
      <protection locked="0"/>
    </xf>
    <xf numFmtId="0" fontId="51" fillId="0" borderId="6" xfId="0" applyFont="1" applyBorder="1" applyAlignment="1" applyProtection="1">
      <alignment horizontal="right"/>
      <protection locked="0"/>
    </xf>
    <xf numFmtId="164" fontId="51" fillId="0" borderId="0" xfId="1" applyNumberFormat="1" applyFont="1" applyFill="1" applyBorder="1" applyAlignment="1" applyProtection="1">
      <alignment horizontal="center"/>
      <protection locked="0"/>
    </xf>
    <xf numFmtId="0" fontId="51" fillId="0" borderId="3" xfId="0" applyFont="1" applyBorder="1" applyAlignment="1" applyProtection="1">
      <alignment horizontal="center"/>
      <protection locked="0"/>
    </xf>
    <xf numFmtId="0" fontId="51" fillId="0" borderId="0" xfId="0" applyFont="1" applyAlignment="1" applyProtection="1">
      <protection locked="0"/>
    </xf>
    <xf numFmtId="0" fontId="51" fillId="0" borderId="1" xfId="0" applyFont="1" applyFill="1" applyBorder="1" applyAlignment="1" applyProtection="1">
      <protection locked="0"/>
    </xf>
    <xf numFmtId="0" fontId="51" fillId="0" borderId="0" xfId="0" applyFont="1" applyBorder="1" applyProtection="1">
      <protection locked="0"/>
    </xf>
    <xf numFmtId="0" fontId="51" fillId="0" borderId="3" xfId="0" applyFont="1" applyBorder="1" applyAlignment="1" applyProtection="1">
      <protection locked="0"/>
    </xf>
    <xf numFmtId="43" fontId="51" fillId="0" borderId="0" xfId="1" applyFont="1" applyFill="1" applyAlignment="1" applyProtection="1">
      <alignment horizontal="center"/>
      <protection locked="0"/>
    </xf>
    <xf numFmtId="0" fontId="51" fillId="0" borderId="0" xfId="0" applyFont="1" applyFill="1" applyProtection="1">
      <protection locked="0"/>
    </xf>
    <xf numFmtId="0" fontId="51" fillId="0" borderId="0" xfId="0" applyFont="1" applyFill="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quotePrefix="1" applyNumberFormat="1" applyFont="1" applyBorder="1" applyAlignment="1">
      <alignment horizontal="center"/>
    </xf>
    <xf numFmtId="0" fontId="56" fillId="0" borderId="1" xfId="6" applyNumberFormat="1" applyFont="1" applyBorder="1" applyAlignment="1">
      <alignment horizontal="center"/>
    </xf>
    <xf numFmtId="0" fontId="58" fillId="0" borderId="1" xfId="0" applyFont="1" applyBorder="1" applyAlignment="1" applyProtection="1">
      <alignment horizontal="right"/>
      <protection locked="0"/>
    </xf>
    <xf numFmtId="0" fontId="57" fillId="0" borderId="1" xfId="10" applyNumberFormat="1" applyFont="1" applyBorder="1" applyAlignment="1">
      <alignment horizontal="center"/>
    </xf>
    <xf numFmtId="0" fontId="56" fillId="0" borderId="0"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0" fontId="59" fillId="0" borderId="0" xfId="7" applyNumberFormat="1" applyFont="1"/>
    <xf numFmtId="170" fontId="59" fillId="0" borderId="0" xfId="7" applyNumberFormat="1" applyFont="1" applyBorder="1" applyAlignment="1">
      <alignment horizontal="center"/>
    </xf>
    <xf numFmtId="0" fontId="56" fillId="0" borderId="0" xfId="6" applyFont="1"/>
    <xf numFmtId="0" fontId="56" fillId="0" borderId="0" xfId="6" applyFont="1" applyAlignment="1">
      <alignment horizontal="center"/>
    </xf>
    <xf numFmtId="170" fontId="56" fillId="0" borderId="0" xfId="6" applyNumberFormat="1" applyFont="1"/>
    <xf numFmtId="170" fontId="56" fillId="0" borderId="0" xfId="6" applyNumberFormat="1" applyFont="1" applyBorder="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Border="1" applyAlignment="1">
      <alignment horizontal="center"/>
    </xf>
    <xf numFmtId="0" fontId="60" fillId="0" borderId="0" xfId="0" applyFont="1" applyProtection="1">
      <protection locked="0"/>
    </xf>
    <xf numFmtId="0" fontId="60" fillId="0" borderId="0" xfId="0" applyFont="1" applyAlignment="1" applyProtection="1">
      <alignment horizontal="center"/>
      <protection locked="0"/>
    </xf>
    <xf numFmtId="0" fontId="56" fillId="0" borderId="1" xfId="6" applyFont="1" applyBorder="1" applyAlignment="1">
      <alignment horizontal="center"/>
    </xf>
    <xf numFmtId="170" fontId="56" fillId="0" borderId="1" xfId="6" quotePrefix="1" applyNumberFormat="1" applyFont="1" applyBorder="1" applyAlignment="1">
      <alignment horizontal="center"/>
    </xf>
    <xf numFmtId="0" fontId="57" fillId="0" borderId="0" xfId="6" applyFont="1" applyAlignment="1">
      <alignment horizontal="left"/>
    </xf>
    <xf numFmtId="0" fontId="57" fillId="0" borderId="1" xfId="6" applyFont="1" applyBorder="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170" fontId="56" fillId="0" borderId="0" xfId="6" quotePrefix="1" applyNumberFormat="1" applyFont="1" applyBorder="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center"/>
    </xf>
    <xf numFmtId="170" fontId="61" fillId="0" borderId="0" xfId="7" applyNumberFormat="1"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170" fontId="57" fillId="0" borderId="4" xfId="8" applyNumberFormat="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170" fontId="57" fillId="0" borderId="0" xfId="8" applyNumberFormat="1" applyFont="1" applyBorder="1" applyAlignment="1">
      <alignment horizontal="center"/>
    </xf>
    <xf numFmtId="0" fontId="57" fillId="0" borderId="2" xfId="8" applyFont="1" applyBorder="1" applyAlignment="1">
      <alignment horizontal="center"/>
    </xf>
    <xf numFmtId="170" fontId="57" fillId="0" borderId="2" xfId="8" applyNumberFormat="1" applyFont="1" applyBorder="1" applyAlignment="1">
      <alignment horizontal="center"/>
    </xf>
    <xf numFmtId="170"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171" fontId="56" fillId="0" borderId="0" xfId="6" applyNumberFormat="1" applyFont="1" applyBorder="1" applyAlignment="1">
      <alignment horizontal="center"/>
    </xf>
    <xf numFmtId="0" fontId="56" fillId="0" borderId="4" xfId="6" applyFont="1" applyBorder="1" applyAlignment="1">
      <alignment horizontal="center"/>
    </xf>
    <xf numFmtId="171" fontId="56" fillId="0" borderId="4" xfId="6" applyNumberFormat="1" applyFont="1" applyBorder="1" applyAlignment="1">
      <alignment horizontal="center"/>
    </xf>
    <xf numFmtId="0" fontId="59" fillId="0" borderId="0" xfId="7" applyNumberFormat="1" applyFont="1" applyAlignment="1">
      <alignment horizontal="centerContinuous"/>
    </xf>
    <xf numFmtId="0" fontId="59" fillId="0" borderId="0" xfId="7" applyNumberFormat="1" applyFont="1" applyBorder="1" applyAlignment="1">
      <alignment horizontal="center"/>
    </xf>
    <xf numFmtId="170" fontId="59" fillId="0" borderId="0" xfId="7" applyNumberFormat="1" applyFont="1" applyAlignment="1">
      <alignment horizontal="right"/>
    </xf>
    <xf numFmtId="0" fontId="51" fillId="0" borderId="0" xfId="0" quotePrefix="1" applyFont="1" applyProtection="1">
      <protection locked="0"/>
    </xf>
    <xf numFmtId="43" fontId="51" fillId="0" borderId="0" xfId="0" applyNumberFormat="1" applyFont="1" applyFill="1" applyProtection="1">
      <protection locked="0"/>
    </xf>
    <xf numFmtId="0" fontId="20" fillId="0" borderId="0" xfId="0" applyFont="1" applyFill="1" applyBorder="1"/>
    <xf numFmtId="9" fontId="20" fillId="0" borderId="0" xfId="0" applyNumberFormat="1" applyFont="1" applyFill="1"/>
    <xf numFmtId="0" fontId="24" fillId="0" borderId="0" xfId="0" applyFont="1" applyFill="1" applyAlignment="1">
      <alignment horizontal="right"/>
    </xf>
    <xf numFmtId="0" fontId="24" fillId="0" borderId="0" xfId="0" applyFont="1" applyFill="1"/>
    <xf numFmtId="0" fontId="24" fillId="0" borderId="0" xfId="0" applyFont="1" applyFill="1" applyAlignment="1"/>
    <xf numFmtId="0" fontId="24" fillId="0" borderId="0" xfId="0" applyFont="1" applyFill="1" applyAlignment="1" applyProtection="1">
      <alignment horizontal="right"/>
      <protection locked="0"/>
    </xf>
    <xf numFmtId="0" fontId="24" fillId="0" borderId="0" xfId="0" applyFont="1" applyFill="1" applyAlignment="1" applyProtection="1">
      <protection locked="0"/>
    </xf>
    <xf numFmtId="0" fontId="24" fillId="0" borderId="1" xfId="0" applyFont="1" applyFill="1" applyBorder="1" applyAlignment="1" applyProtection="1">
      <alignment horizontal="right"/>
      <protection locked="0"/>
    </xf>
    <xf numFmtId="0" fontId="24" fillId="0" borderId="0" xfId="0" applyFont="1" applyFill="1" applyBorder="1" applyAlignment="1" applyProtection="1">
      <alignment horizontal="center"/>
      <protection locked="0"/>
    </xf>
    <xf numFmtId="9" fontId="20" fillId="0" borderId="0" xfId="5" applyNumberFormat="1" applyFont="1" applyFill="1" applyAlignment="1">
      <alignment horizontal="center"/>
    </xf>
    <xf numFmtId="43" fontId="20" fillId="0" borderId="0" xfId="1" applyFont="1" applyFill="1"/>
    <xf numFmtId="9" fontId="20" fillId="0" borderId="0" xfId="5" applyNumberFormat="1" applyFont="1" applyFill="1" applyAlignment="1">
      <alignment horizontal="right"/>
    </xf>
    <xf numFmtId="9" fontId="20" fillId="0" borderId="0" xfId="0" applyNumberFormat="1" applyFont="1" applyFill="1" applyAlignment="1">
      <alignment horizontal="right"/>
    </xf>
    <xf numFmtId="168" fontId="34" fillId="0" borderId="0" xfId="6" applyNumberFormat="1" applyFont="1" applyFill="1" applyAlignment="1">
      <alignment horizontal="right"/>
    </xf>
    <xf numFmtId="168" fontId="34" fillId="0" borderId="0" xfId="6" applyNumberFormat="1" applyFont="1" applyFill="1" applyBorder="1" applyAlignment="1">
      <alignment horizontal="right"/>
    </xf>
    <xf numFmtId="0" fontId="22" fillId="0" borderId="0" xfId="0" applyFont="1" applyBorder="1" applyAlignment="1" applyProtection="1">
      <alignment horizontal="center"/>
      <protection locked="0"/>
    </xf>
    <xf numFmtId="0" fontId="22" fillId="0" borderId="0" xfId="0" applyFont="1"/>
    <xf numFmtId="0" fontId="39" fillId="0" borderId="0" xfId="0" applyFont="1" applyBorder="1"/>
    <xf numFmtId="9" fontId="39" fillId="0" borderId="0" xfId="5" applyFont="1"/>
    <xf numFmtId="164" fontId="51" fillId="0" borderId="1" xfId="1" applyNumberFormat="1" applyFont="1" applyFill="1" applyBorder="1" applyAlignment="1" applyProtection="1">
      <alignment horizontal="center" vertical="center"/>
      <protection locked="0"/>
    </xf>
    <xf numFmtId="165" fontId="20" fillId="0" borderId="0" xfId="1" applyNumberFormat="1" applyFont="1" applyFill="1" applyBorder="1"/>
    <xf numFmtId="165" fontId="20" fillId="0" borderId="4" xfId="1" applyNumberFormat="1" applyFont="1" applyFill="1" applyBorder="1"/>
    <xf numFmtId="173" fontId="56" fillId="0" borderId="0" xfId="6" applyNumberFormat="1" applyFont="1" applyAlignment="1">
      <alignment horizontal="right"/>
    </xf>
    <xf numFmtId="178" fontId="28" fillId="0" borderId="0" xfId="6" applyNumberFormat="1" applyFont="1" applyAlignment="1">
      <alignment horizontal="right"/>
    </xf>
    <xf numFmtId="173" fontId="56" fillId="0" borderId="2" xfId="6" applyNumberFormat="1" applyFont="1" applyBorder="1" applyAlignment="1">
      <alignment horizontal="right"/>
    </xf>
    <xf numFmtId="43" fontId="20" fillId="0" borderId="0" xfId="1" applyNumberFormat="1" applyFont="1" applyFill="1" applyBorder="1"/>
    <xf numFmtId="0" fontId="43" fillId="0" borderId="0" xfId="0" applyFont="1"/>
    <xf numFmtId="167" fontId="20" fillId="0" borderId="0" xfId="0" applyNumberFormat="1" applyFont="1" applyBorder="1" applyAlignment="1">
      <alignment horizontal="center"/>
    </xf>
    <xf numFmtId="173" fontId="56" fillId="0" borderId="0" xfId="6" applyNumberFormat="1" applyFont="1" applyBorder="1" applyAlignment="1">
      <alignment horizontal="right"/>
    </xf>
    <xf numFmtId="0" fontId="0" fillId="0" borderId="0" xfId="0" applyBorder="1"/>
    <xf numFmtId="0" fontId="51" fillId="0" borderId="0" xfId="0" applyFont="1" applyFill="1" applyBorder="1" applyProtection="1">
      <protection locked="0"/>
    </xf>
    <xf numFmtId="0" fontId="64" fillId="0" borderId="0" xfId="0" applyFont="1"/>
    <xf numFmtId="0" fontId="62" fillId="0" borderId="0" xfId="0" applyFont="1"/>
    <xf numFmtId="0" fontId="65" fillId="0" borderId="0" xfId="0" applyFont="1" applyFill="1"/>
    <xf numFmtId="0" fontId="62" fillId="0" borderId="0" xfId="0" applyFont="1" applyFill="1"/>
    <xf numFmtId="175" fontId="62" fillId="0" borderId="0" xfId="1" applyNumberFormat="1" applyFont="1" applyFill="1" applyBorder="1" applyAlignment="1">
      <alignment horizontal="center"/>
    </xf>
    <xf numFmtId="164" fontId="62" fillId="0" borderId="0" xfId="1" applyNumberFormat="1" applyFont="1" applyBorder="1" applyAlignment="1">
      <alignment horizontal="center"/>
    </xf>
    <xf numFmtId="0" fontId="44" fillId="0" borderId="0" xfId="0" applyFont="1" applyFill="1"/>
    <xf numFmtId="0" fontId="23" fillId="0" borderId="0" xfId="0" applyFont="1" applyAlignment="1" applyProtection="1">
      <alignment horizontal="left"/>
      <protection locked="0"/>
    </xf>
    <xf numFmtId="167" fontId="20" fillId="0" borderId="0" xfId="5" applyNumberFormat="1" applyFont="1" applyFill="1" applyBorder="1"/>
    <xf numFmtId="0" fontId="51" fillId="0" borderId="7" xfId="0" applyFont="1" applyBorder="1" applyAlignment="1" applyProtection="1">
      <alignment horizontal="center"/>
      <protection locked="0"/>
    </xf>
    <xf numFmtId="0" fontId="51" fillId="0" borderId="7" xfId="0" applyFont="1" applyBorder="1" applyAlignment="1" applyProtection="1">
      <protection locked="0"/>
    </xf>
    <xf numFmtId="173" fontId="56" fillId="0" borderId="0" xfId="6" applyNumberFormat="1" applyFont="1" applyFill="1" applyBorder="1" applyAlignment="1">
      <alignment horizontal="right"/>
    </xf>
    <xf numFmtId="0" fontId="51" fillId="0" borderId="0" xfId="0" applyFont="1" applyFill="1" applyBorder="1" applyAlignment="1" applyProtection="1">
      <protection locked="0"/>
    </xf>
    <xf numFmtId="167" fontId="62" fillId="0" borderId="0" xfId="5" applyNumberFormat="1" applyFont="1" applyAlignment="1">
      <alignment horizontal="right"/>
    </xf>
    <xf numFmtId="0" fontId="20" fillId="0" borderId="0" xfId="0" applyFont="1" applyBorder="1" applyAlignment="1">
      <alignment horizontal="left"/>
    </xf>
    <xf numFmtId="0" fontId="51" fillId="0" borderId="0" xfId="0" applyFont="1" applyFill="1" applyAlignment="1" applyProtection="1">
      <alignment horizontal="right"/>
      <protection locked="0"/>
    </xf>
    <xf numFmtId="165" fontId="20" fillId="0" borderId="1" xfId="1" applyNumberFormat="1" applyFont="1" applyFill="1" applyBorder="1"/>
    <xf numFmtId="0" fontId="20" fillId="0" borderId="1" xfId="0" applyFont="1" applyBorder="1" applyAlignment="1">
      <alignment horizontal="center"/>
    </xf>
    <xf numFmtId="0" fontId="24" fillId="0" borderId="0" xfId="0" applyFont="1" applyAlignment="1">
      <alignment horizontal="left"/>
    </xf>
    <xf numFmtId="0" fontId="20" fillId="0" borderId="0" xfId="0" applyFont="1" applyAlignment="1">
      <alignment horizontal="left" wrapText="1"/>
    </xf>
    <xf numFmtId="179" fontId="28" fillId="0" borderId="0" xfId="6" applyNumberFormat="1" applyFont="1" applyAlignment="1">
      <alignment horizontal="right"/>
    </xf>
    <xf numFmtId="178" fontId="28" fillId="0" borderId="0" xfId="6" applyNumberFormat="1" applyFont="1" applyBorder="1" applyAlignment="1">
      <alignment horizontal="right"/>
    </xf>
    <xf numFmtId="179" fontId="28" fillId="0" borderId="0" xfId="6" applyNumberFormat="1" applyFont="1" applyBorder="1" applyAlignment="1">
      <alignment horizontal="right"/>
    </xf>
    <xf numFmtId="173" fontId="28" fillId="0" borderId="0" xfId="6" applyNumberFormat="1" applyFont="1" applyFill="1" applyBorder="1" applyAlignment="1">
      <alignment horizontal="right"/>
    </xf>
    <xf numFmtId="173" fontId="28" fillId="0" borderId="0" xfId="6" applyNumberFormat="1" applyFont="1" applyBorder="1" applyAlignment="1">
      <alignment horizontal="right"/>
    </xf>
    <xf numFmtId="164" fontId="24" fillId="0" borderId="0" xfId="1" applyNumberFormat="1" applyFont="1" applyFill="1" applyBorder="1" applyAlignment="1"/>
    <xf numFmtId="0" fontId="15" fillId="0" borderId="0" xfId="0" applyFont="1"/>
    <xf numFmtId="0" fontId="15" fillId="0" borderId="0" xfId="0" applyFont="1" applyAlignment="1">
      <alignment horizontal="left"/>
    </xf>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164" fontId="39" fillId="0" borderId="0" xfId="1" applyNumberFormat="1" applyFont="1"/>
    <xf numFmtId="9" fontId="39" fillId="0" borderId="0" xfId="5" applyFont="1"/>
    <xf numFmtId="164" fontId="23" fillId="0" borderId="0" xfId="1"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164" fontId="23" fillId="0" borderId="0" xfId="1" applyNumberFormat="1" applyFont="1" applyBorder="1" applyAlignment="1" applyProtection="1">
      <alignment horizontal="right"/>
      <protection locked="0"/>
    </xf>
    <xf numFmtId="164" fontId="23" fillId="0" borderId="0" xfId="1" applyNumberFormat="1" applyFont="1" applyAlignment="1" applyProtection="1">
      <alignment horizontal="right"/>
      <protection locked="0"/>
    </xf>
    <xf numFmtId="164" fontId="23" fillId="0" borderId="3" xfId="1"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0" fontId="29" fillId="0" borderId="2" xfId="6" applyFont="1" applyBorder="1" applyAlignment="1">
      <alignment horizontal="center"/>
    </xf>
    <xf numFmtId="168" fontId="29" fillId="0" borderId="2" xfId="6" applyNumberFormat="1" applyFont="1" applyBorder="1" applyAlignment="1">
      <alignment horizontal="right"/>
    </xf>
    <xf numFmtId="0" fontId="29" fillId="0" borderId="0" xfId="6" applyFont="1" applyAlignment="1">
      <alignment horizontal="left"/>
    </xf>
    <xf numFmtId="170" fontId="57" fillId="0" borderId="1" xfId="6" applyNumberFormat="1" applyFont="1" applyBorder="1" applyAlignment="1">
      <alignment horizontal="center"/>
    </xf>
    <xf numFmtId="164" fontId="23" fillId="0" borderId="1" xfId="1" applyNumberFormat="1" applyFont="1" applyBorder="1" applyAlignment="1" applyProtection="1">
      <alignment horizontal="center"/>
      <protection locked="0"/>
    </xf>
    <xf numFmtId="0" fontId="23" fillId="0" borderId="2" xfId="0" applyFont="1" applyBorder="1" applyAlignment="1" applyProtection="1">
      <alignment horizontal="center"/>
      <protection locked="0"/>
    </xf>
    <xf numFmtId="167" fontId="64" fillId="0" borderId="0" xfId="5" applyNumberFormat="1" applyFont="1" applyFill="1" applyAlignment="1"/>
    <xf numFmtId="0" fontId="64" fillId="0" borderId="0" xfId="0" applyFont="1" applyBorder="1"/>
    <xf numFmtId="0" fontId="24" fillId="0" borderId="3" xfId="0" applyFont="1" applyBorder="1" applyAlignment="1">
      <alignment horizontal="center"/>
    </xf>
    <xf numFmtId="43" fontId="24" fillId="0" borderId="3" xfId="1" applyFont="1" applyBorder="1"/>
    <xf numFmtId="43" fontId="24" fillId="0" borderId="3" xfId="0" applyNumberFormat="1" applyFont="1" applyFill="1" applyBorder="1"/>
    <xf numFmtId="43" fontId="24" fillId="0" borderId="3" xfId="1" applyNumberFormat="1" applyFont="1" applyFill="1" applyBorder="1"/>
    <xf numFmtId="0" fontId="15" fillId="0" borderId="0" xfId="144" applyFont="1"/>
    <xf numFmtId="0" fontId="15" fillId="0" borderId="0" xfId="144" applyFont="1" applyAlignment="1">
      <alignment horizontal="center"/>
    </xf>
    <xf numFmtId="0" fontId="16" fillId="0" borderId="0" xfId="144" applyFont="1"/>
    <xf numFmtId="0" fontId="15" fillId="0" borderId="0" xfId="144" applyFont="1" applyBorder="1"/>
    <xf numFmtId="0" fontId="15" fillId="0" borderId="0" xfId="144" applyFont="1" applyBorder="1" applyAlignment="1">
      <alignment horizontal="center"/>
    </xf>
    <xf numFmtId="0" fontId="16" fillId="0" borderId="0" xfId="144" applyFont="1" applyBorder="1"/>
    <xf numFmtId="43" fontId="15" fillId="0" borderId="0" xfId="1" applyNumberFormat="1" applyFont="1" applyFill="1" applyBorder="1" applyAlignment="1">
      <alignment horizontal="center"/>
    </xf>
    <xf numFmtId="0" fontId="42" fillId="0" borderId="0" xfId="144" applyFont="1" applyBorder="1"/>
    <xf numFmtId="167" fontId="15" fillId="0" borderId="0" xfId="144" applyNumberFormat="1" applyFont="1" applyBorder="1"/>
    <xf numFmtId="167" fontId="15" fillId="0" borderId="0" xfId="144" applyNumberFormat="1" applyFont="1" applyBorder="1" applyAlignment="1">
      <alignment horizontal="center"/>
    </xf>
    <xf numFmtId="0" fontId="15" fillId="0" borderId="0" xfId="144" applyFont="1" applyProtection="1">
      <protection locked="0"/>
    </xf>
    <xf numFmtId="167" fontId="15" fillId="0" borderId="0" xfId="5" applyNumberFormat="1" applyFont="1" applyBorder="1"/>
    <xf numFmtId="0" fontId="15" fillId="0" borderId="0" xfId="144" applyFont="1" applyFill="1" applyBorder="1"/>
    <xf numFmtId="167" fontId="15" fillId="0" borderId="0" xfId="5" applyNumberFormat="1" applyFont="1" applyFill="1" applyBorder="1"/>
    <xf numFmtId="0" fontId="35" fillId="0" borderId="0" xfId="144" applyFont="1" applyBorder="1"/>
    <xf numFmtId="0" fontId="15" fillId="0" borderId="0" xfId="144" applyFont="1" applyFill="1" applyBorder="1" applyAlignment="1">
      <alignment horizontal="center"/>
    </xf>
    <xf numFmtId="164" fontId="15" fillId="0" borderId="0" xfId="1" applyNumberFormat="1" applyFont="1" applyFill="1" applyBorder="1"/>
    <xf numFmtId="0" fontId="15" fillId="0" borderId="0" xfId="144" applyFont="1" applyBorder="1" applyAlignment="1">
      <alignment wrapText="1"/>
    </xf>
    <xf numFmtId="43" fontId="15" fillId="0" borderId="0" xfId="144" applyNumberFormat="1" applyFont="1" applyFill="1" applyBorder="1"/>
    <xf numFmtId="43" fontId="15" fillId="0" borderId="0" xfId="1" applyFont="1" applyFill="1" applyBorder="1"/>
    <xf numFmtId="0" fontId="15" fillId="0" borderId="0" xfId="144" applyFont="1" applyBorder="1" applyAlignment="1">
      <alignment horizontal="left"/>
    </xf>
    <xf numFmtId="164" fontId="15" fillId="0" borderId="0" xfId="1" applyNumberFormat="1" applyFont="1" applyFill="1" applyBorder="1" applyAlignment="1">
      <alignment horizontal="center"/>
    </xf>
    <xf numFmtId="9" fontId="15" fillId="0" borderId="0" xfId="5" applyNumberFormat="1" applyFont="1" applyFill="1" applyBorder="1" applyAlignment="1">
      <alignment horizontal="center"/>
    </xf>
    <xf numFmtId="9" fontId="15" fillId="0" borderId="0" xfId="144" applyNumberFormat="1" applyFont="1" applyFill="1" applyBorder="1"/>
    <xf numFmtId="9" fontId="15" fillId="0" borderId="0" xfId="144" applyNumberFormat="1" applyFont="1" applyFill="1" applyBorder="1" applyAlignment="1">
      <alignment horizontal="right"/>
    </xf>
    <xf numFmtId="9" fontId="15" fillId="0" borderId="0" xfId="5" applyNumberFormat="1" applyFont="1" applyFill="1" applyBorder="1" applyAlignment="1">
      <alignment horizontal="right"/>
    </xf>
    <xf numFmtId="164" fontId="15" fillId="0" borderId="0" xfId="1" applyNumberFormat="1" applyFont="1" applyFill="1" applyBorder="1" applyAlignment="1"/>
    <xf numFmtId="0" fontId="15" fillId="0" borderId="0" xfId="144" applyFont="1" applyBorder="1" applyProtection="1">
      <protection locked="0"/>
    </xf>
    <xf numFmtId="0" fontId="15" fillId="0" borderId="0" xfId="144" applyFont="1" applyFill="1" applyBorder="1" applyAlignment="1"/>
    <xf numFmtId="0" fontId="24" fillId="0" borderId="0" xfId="144" applyFont="1" applyBorder="1"/>
    <xf numFmtId="0" fontId="24" fillId="0" borderId="0" xfId="144" applyFont="1"/>
    <xf numFmtId="0" fontId="24" fillId="0" borderId="0" xfId="144" applyFont="1" applyFill="1" applyBorder="1" applyAlignment="1">
      <alignment horizontal="right"/>
    </xf>
    <xf numFmtId="0" fontId="24" fillId="0" borderId="0" xfId="144" applyFont="1" applyFill="1" applyBorder="1"/>
    <xf numFmtId="0" fontId="24" fillId="0" borderId="0" xfId="144" applyFont="1" applyFill="1" applyBorder="1" applyAlignment="1" applyProtection="1">
      <alignment horizontal="right"/>
      <protection locked="0"/>
    </xf>
    <xf numFmtId="0" fontId="24" fillId="0" borderId="0" xfId="144" applyFont="1" applyFill="1" applyBorder="1" applyAlignment="1" applyProtection="1">
      <alignment horizontal="center"/>
      <protection locked="0"/>
    </xf>
    <xf numFmtId="0" fontId="24" fillId="0" borderId="0" xfId="144" applyFont="1" applyFill="1" applyAlignment="1">
      <alignment horizontal="center"/>
    </xf>
    <xf numFmtId="0" fontId="24" fillId="0" borderId="0" xfId="144" applyFont="1" applyAlignment="1">
      <alignment horizontal="center"/>
    </xf>
    <xf numFmtId="164" fontId="51" fillId="0" borderId="0" xfId="1" applyNumberFormat="1" applyFont="1" applyAlignment="1" applyProtection="1">
      <alignment horizontal="center"/>
      <protection locked="0"/>
    </xf>
    <xf numFmtId="173" fontId="56" fillId="0" borderId="0" xfId="6" applyNumberFormat="1" applyFont="1" applyAlignment="1">
      <alignment horizontal="right"/>
    </xf>
    <xf numFmtId="167" fontId="62" fillId="0" borderId="0" xfId="5" applyNumberFormat="1" applyFont="1" applyAlignment="1">
      <alignment horizontal="right"/>
    </xf>
    <xf numFmtId="175" fontId="62" fillId="0" borderId="0" xfId="1" applyNumberFormat="1" applyFont="1" applyFill="1" applyBorder="1" applyAlignment="1">
      <alignment horizontal="center"/>
    </xf>
    <xf numFmtId="0" fontId="29" fillId="0" borderId="0" xfId="10" applyNumberFormat="1" applyFont="1" applyAlignment="1">
      <alignment horizontal="right"/>
    </xf>
    <xf numFmtId="0" fontId="0" fillId="0" borderId="0" xfId="0"/>
    <xf numFmtId="0" fontId="15" fillId="0" borderId="0" xfId="0" applyFont="1" applyFill="1" applyProtection="1">
      <protection locked="0"/>
    </xf>
    <xf numFmtId="0" fontId="90" fillId="0" borderId="0" xfId="154" applyNumberFormat="1" applyFill="1"/>
    <xf numFmtId="0" fontId="91" fillId="0" borderId="0" xfId="158" applyNumberFormat="1" applyFont="1" applyFill="1" applyAlignment="1">
      <alignment horizontal="right"/>
    </xf>
    <xf numFmtId="0" fontId="91" fillId="0" borderId="0" xfId="158" applyNumberFormat="1" applyFont="1" applyFill="1" applyBorder="1" applyAlignment="1">
      <alignment horizontal="right"/>
    </xf>
    <xf numFmtId="0" fontId="90" fillId="0" borderId="0" xfId="154" applyFill="1"/>
    <xf numFmtId="170" fontId="90" fillId="0" borderId="0" xfId="154" applyNumberFormat="1" applyFill="1"/>
    <xf numFmtId="170" fontId="90" fillId="0" borderId="0" xfId="154" applyNumberFormat="1" applyFill="1" applyBorder="1"/>
    <xf numFmtId="170" fontId="90" fillId="0" borderId="0" xfId="154" applyNumberFormat="1" applyFill="1" applyAlignment="1">
      <alignment horizontal="center"/>
    </xf>
    <xf numFmtId="170" fontId="90" fillId="0" borderId="0" xfId="154" applyNumberFormat="1" applyFill="1" applyBorder="1" applyAlignment="1">
      <alignment horizontal="center"/>
    </xf>
    <xf numFmtId="0" fontId="90" fillId="0" borderId="3" xfId="154" applyFont="1" applyFill="1" applyBorder="1" applyAlignment="1">
      <alignment horizontal="left"/>
    </xf>
    <xf numFmtId="0" fontId="90" fillId="0" borderId="0" xfId="154" applyFont="1" applyFill="1" applyAlignment="1">
      <alignment horizontal="left"/>
    </xf>
    <xf numFmtId="0" fontId="90" fillId="0" borderId="1" xfId="154" applyFont="1" applyFill="1" applyBorder="1" applyAlignment="1">
      <alignment horizontal="left"/>
    </xf>
    <xf numFmtId="0" fontId="90" fillId="0" borderId="2" xfId="154" applyFont="1" applyFill="1" applyBorder="1" applyAlignment="1">
      <alignment horizontal="left"/>
    </xf>
    <xf numFmtId="0" fontId="21" fillId="0" borderId="0" xfId="0" applyFont="1"/>
    <xf numFmtId="0" fontId="51" fillId="0" borderId="0" xfId="0" applyFont="1" applyProtection="1">
      <protection locked="0"/>
    </xf>
    <xf numFmtId="0" fontId="51" fillId="0" borderId="0" xfId="0" applyFont="1" applyBorder="1" applyProtection="1">
      <protection locked="0"/>
    </xf>
    <xf numFmtId="0" fontId="24" fillId="0" borderId="0" xfId="0" applyFont="1" applyFill="1" applyAlignment="1" applyProtection="1">
      <alignment horizontal="right"/>
      <protection locked="0"/>
    </xf>
    <xf numFmtId="0" fontId="21" fillId="0" borderId="0" xfId="0" applyFont="1" applyBorder="1"/>
    <xf numFmtId="0" fontId="0" fillId="0" borderId="0" xfId="0" applyBorder="1"/>
    <xf numFmtId="0" fontId="62" fillId="0" borderId="0" xfId="0" applyFont="1"/>
    <xf numFmtId="0" fontId="62" fillId="0" borderId="0" xfId="0" applyFont="1" applyBorder="1"/>
    <xf numFmtId="0" fontId="64" fillId="0" borderId="0" xfId="0" applyFont="1" applyBorder="1" applyAlignment="1" applyProtection="1">
      <alignment horizontal="right"/>
      <protection locked="0"/>
    </xf>
    <xf numFmtId="0" fontId="62" fillId="0" borderId="0" xfId="0" applyFont="1" applyFill="1"/>
    <xf numFmtId="168" fontId="28" fillId="0" borderId="0" xfId="6" applyNumberFormat="1" applyFont="1" applyFill="1" applyAlignment="1">
      <alignment horizontal="left"/>
    </xf>
    <xf numFmtId="168" fontId="20" fillId="0" borderId="0" xfId="1" applyNumberFormat="1" applyFont="1" applyFill="1" applyBorder="1" applyAlignment="1" applyProtection="1">
      <alignment horizontal="right"/>
      <protection locked="0"/>
    </xf>
    <xf numFmtId="168" fontId="20" fillId="0" borderId="0" xfId="0" applyNumberFormat="1" applyFont="1" applyFill="1" applyProtection="1">
      <protection locked="0"/>
    </xf>
    <xf numFmtId="0" fontId="26" fillId="0" borderId="0" xfId="0" applyFont="1" applyBorder="1" applyAlignment="1">
      <alignment horizontal="center"/>
    </xf>
    <xf numFmtId="0" fontId="39" fillId="0" borderId="0" xfId="0" applyFont="1"/>
    <xf numFmtId="0" fontId="24" fillId="0" borderId="1" xfId="0" applyFont="1" applyBorder="1" applyAlignment="1">
      <alignment horizontal="right"/>
    </xf>
    <xf numFmtId="0" fontId="24" fillId="0" borderId="0" xfId="0" applyFont="1" applyBorder="1" applyAlignment="1">
      <alignment horizontal="right"/>
    </xf>
    <xf numFmtId="0" fontId="24" fillId="0" borderId="0" xfId="0" applyFont="1" applyFill="1" applyBorder="1" applyAlignment="1">
      <alignment horizontal="right"/>
    </xf>
    <xf numFmtId="0" fontId="26" fillId="0" borderId="1" xfId="0" applyFont="1" applyBorder="1" applyAlignment="1">
      <alignment horizontal="center"/>
    </xf>
    <xf numFmtId="0" fontId="23" fillId="0" borderId="0" xfId="0" applyFont="1" applyAlignment="1" applyProtection="1">
      <alignment horizontal="right"/>
      <protection locked="0"/>
    </xf>
    <xf numFmtId="0" fontId="23" fillId="0" borderId="1" xfId="0" applyFont="1" applyBorder="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1" xfId="0" applyFont="1" applyBorder="1" applyAlignment="1" applyProtection="1">
      <alignment horizontal="center"/>
      <protection locked="0"/>
    </xf>
    <xf numFmtId="0" fontId="51" fillId="0" borderId="0" xfId="0" applyFont="1" applyBorder="1" applyAlignment="1" applyProtection="1">
      <alignment horizontal="center"/>
      <protection locked="0"/>
    </xf>
    <xf numFmtId="0" fontId="23" fillId="0" borderId="0" xfId="0" applyFont="1" applyProtection="1">
      <protection locked="0"/>
    </xf>
    <xf numFmtId="43" fontId="51" fillId="0" borderId="0" xfId="0" applyNumberFormat="1" applyFont="1" applyFill="1" applyProtection="1"/>
    <xf numFmtId="43" fontId="51" fillId="0" borderId="0" xfId="0" applyNumberFormat="1" applyFont="1" applyFill="1" applyProtection="1">
      <protection locked="0"/>
    </xf>
    <xf numFmtId="0" fontId="22" fillId="0" borderId="0" xfId="0" applyFont="1" applyBorder="1" applyAlignment="1" applyProtection="1">
      <alignment horizontal="center"/>
      <protection locked="0"/>
    </xf>
    <xf numFmtId="0" fontId="22" fillId="0" borderId="0" xfId="0" applyFont="1"/>
    <xf numFmtId="0" fontId="62" fillId="0" borderId="0" xfId="0" applyFont="1" applyFill="1"/>
    <xf numFmtId="0" fontId="28" fillId="0" borderId="0" xfId="6"/>
    <xf numFmtId="164" fontId="51" fillId="0" borderId="0" xfId="1" applyNumberFormat="1" applyFont="1" applyAlignment="1" applyProtection="1">
      <alignment horizontal="center"/>
      <protection locked="0"/>
    </xf>
    <xf numFmtId="164" fontId="51" fillId="0" borderId="1" xfId="1" applyNumberFormat="1" applyFont="1" applyBorder="1" applyAlignment="1" applyProtection="1">
      <alignment horizontal="center" vertical="center"/>
      <protection locked="0"/>
    </xf>
    <xf numFmtId="164" fontId="51" fillId="0" borderId="1" xfId="1" applyNumberFormat="1" applyFont="1" applyBorder="1" applyAlignment="1" applyProtection="1">
      <alignment horizontal="center"/>
      <protection locked="0"/>
    </xf>
    <xf numFmtId="164" fontId="51" fillId="0" borderId="0" xfId="1" applyNumberFormat="1" applyFont="1" applyBorder="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6" fillId="0" borderId="1"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0" fontId="59" fillId="0" borderId="0" xfId="7" applyNumberFormat="1" applyFont="1"/>
    <xf numFmtId="0" fontId="56" fillId="0" borderId="0" xfId="6" applyFont="1"/>
    <xf numFmtId="0" fontId="56" fillId="0" borderId="0" xfId="6" applyFont="1" applyAlignment="1">
      <alignment horizontal="center"/>
    </xf>
    <xf numFmtId="170" fontId="56" fillId="0" borderId="0" xfId="6" applyNumberFormat="1" applyFont="1"/>
    <xf numFmtId="0" fontId="56" fillId="0" borderId="0" xfId="8" applyFont="1" applyAlignment="1">
      <alignment horizontal="center"/>
    </xf>
    <xf numFmtId="0" fontId="56" fillId="0" borderId="1" xfId="6" applyFont="1" applyBorder="1" applyAlignment="1">
      <alignment horizontal="center"/>
    </xf>
    <xf numFmtId="0" fontId="57" fillId="0" borderId="1" xfId="6" applyFont="1" applyBorder="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center"/>
    </xf>
    <xf numFmtId="0" fontId="57" fillId="0" borderId="2" xfId="8" applyFont="1" applyBorder="1" applyAlignment="1">
      <alignment horizontal="center"/>
    </xf>
    <xf numFmtId="170"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0" fontId="56" fillId="0" borderId="4" xfId="6" applyFont="1" applyBorder="1" applyAlignment="1">
      <alignment horizontal="center"/>
    </xf>
    <xf numFmtId="170" fontId="59" fillId="0" borderId="0" xfId="7" applyNumberFormat="1" applyFont="1" applyAlignment="1">
      <alignment horizontal="right"/>
    </xf>
    <xf numFmtId="164" fontId="51" fillId="0" borderId="0" xfId="1" applyNumberFormat="1" applyFont="1" applyFill="1" applyProtection="1">
      <protection locked="0"/>
    </xf>
    <xf numFmtId="9" fontId="51" fillId="0" borderId="0" xfId="5" applyFont="1" applyAlignment="1" applyProtection="1">
      <alignment horizontal="center"/>
      <protection locked="0"/>
    </xf>
    <xf numFmtId="173" fontId="56" fillId="0" borderId="0" xfId="6" applyNumberFormat="1" applyFont="1" applyFill="1" applyBorder="1" applyAlignment="1">
      <alignment horizontal="right"/>
    </xf>
    <xf numFmtId="0" fontId="39" fillId="0" borderId="0" xfId="144" applyFont="1"/>
    <xf numFmtId="0" fontId="15" fillId="0" borderId="0" xfId="0" applyFont="1" applyFill="1" applyProtection="1">
      <protection locked="0"/>
    </xf>
    <xf numFmtId="168" fontId="28" fillId="0" borderId="0" xfId="6" applyNumberFormat="1" applyFill="1" applyAlignment="1">
      <alignment horizontal="center"/>
    </xf>
    <xf numFmtId="0" fontId="28" fillId="0" borderId="0" xfId="6" applyFill="1"/>
    <xf numFmtId="170" fontId="28" fillId="0" borderId="0" xfId="6" applyNumberFormat="1" applyFill="1" applyAlignment="1">
      <alignment horizontal="center"/>
    </xf>
    <xf numFmtId="0" fontId="28" fillId="0" borderId="3" xfId="6" applyFont="1" applyFill="1" applyBorder="1" applyAlignment="1">
      <alignment horizontal="left"/>
    </xf>
    <xf numFmtId="168" fontId="28" fillId="0" borderId="3" xfId="6" applyNumberFormat="1" applyFill="1" applyBorder="1" applyAlignment="1">
      <alignment horizontal="center"/>
    </xf>
    <xf numFmtId="168" fontId="28" fillId="0" borderId="0" xfId="6" applyNumberFormat="1" applyFill="1" applyBorder="1" applyAlignment="1">
      <alignment horizontal="center"/>
    </xf>
    <xf numFmtId="0" fontId="28" fillId="0" borderId="0" xfId="6" applyFont="1" applyFill="1" applyAlignment="1">
      <alignment horizontal="left"/>
    </xf>
    <xf numFmtId="0" fontId="28" fillId="0" borderId="1" xfId="6" applyFont="1" applyFill="1" applyBorder="1" applyAlignment="1">
      <alignment horizontal="left"/>
    </xf>
    <xf numFmtId="168" fontId="28" fillId="0" borderId="1" xfId="6" applyNumberFormat="1" applyFill="1" applyBorder="1" applyAlignment="1">
      <alignment horizontal="center"/>
    </xf>
    <xf numFmtId="164" fontId="15" fillId="0" borderId="0" xfId="235" applyNumberFormat="1" applyFont="1" applyFill="1" applyBorder="1" applyAlignment="1" applyProtection="1">
      <alignment horizontal="right"/>
      <protection locked="0"/>
    </xf>
    <xf numFmtId="168" fontId="28" fillId="0" borderId="0" xfId="6" applyNumberFormat="1" applyFont="1" applyFill="1" applyAlignment="1">
      <alignment horizontal="center"/>
    </xf>
    <xf numFmtId="168" fontId="28" fillId="0" borderId="0" xfId="6" applyNumberFormat="1" applyFont="1" applyFill="1" applyBorder="1" applyAlignment="1">
      <alignment horizontal="center"/>
    </xf>
    <xf numFmtId="0" fontId="28" fillId="0" borderId="2" xfId="6" applyFont="1" applyFill="1" applyBorder="1" applyAlignment="1">
      <alignment horizontal="left"/>
    </xf>
    <xf numFmtId="168" fontId="28" fillId="0" borderId="2" xfId="6" applyNumberFormat="1" applyFill="1" applyBorder="1" applyAlignment="1">
      <alignment horizontal="center"/>
    </xf>
    <xf numFmtId="172" fontId="28" fillId="0" borderId="0" xfId="6" applyNumberFormat="1" applyFill="1" applyAlignment="1"/>
    <xf numFmtId="172" fontId="15" fillId="0" borderId="0" xfId="0" applyNumberFormat="1" applyFont="1" applyFill="1" applyProtection="1">
      <protection locked="0"/>
    </xf>
    <xf numFmtId="172" fontId="28" fillId="0" borderId="0" xfId="6" applyNumberFormat="1" applyFont="1" applyFill="1" applyBorder="1" applyAlignment="1">
      <alignment horizontal="center"/>
    </xf>
    <xf numFmtId="172" fontId="28" fillId="0" borderId="0" xfId="6" applyNumberFormat="1" applyFill="1" applyBorder="1" applyAlignment="1">
      <alignment horizontal="center"/>
    </xf>
    <xf numFmtId="172" fontId="28" fillId="0" borderId="0" xfId="6" applyNumberFormat="1" applyFill="1" applyBorder="1" applyAlignment="1"/>
    <xf numFmtId="172" fontId="28" fillId="0" borderId="2" xfId="6" applyNumberFormat="1" applyFont="1" applyFill="1" applyBorder="1" applyAlignment="1">
      <alignment horizontal="left"/>
    </xf>
    <xf numFmtId="173" fontId="28" fillId="0" borderId="0" xfId="6" applyNumberFormat="1" applyFont="1" applyAlignment="1">
      <alignment horizontal="right"/>
    </xf>
    <xf numFmtId="173" fontId="28" fillId="0" borderId="2" xfId="6" applyNumberFormat="1" applyFont="1" applyBorder="1" applyAlignment="1">
      <alignment horizontal="right"/>
    </xf>
    <xf numFmtId="43" fontId="28" fillId="0" borderId="0" xfId="235" applyFont="1" applyAlignment="1">
      <alignment horizontal="right"/>
    </xf>
    <xf numFmtId="0" fontId="51" fillId="0" borderId="0" xfId="0" applyFont="1" applyProtection="1">
      <protection locked="0"/>
    </xf>
    <xf numFmtId="0" fontId="51" fillId="0" borderId="0" xfId="0" applyFont="1" applyAlignment="1" applyProtection="1">
      <alignment horizontal="center"/>
      <protection locked="0"/>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0" fontId="56" fillId="0" borderId="1" xfId="6" applyFont="1" applyBorder="1" applyAlignment="1">
      <alignment horizontal="center"/>
    </xf>
    <xf numFmtId="0" fontId="57" fillId="0" borderId="0" xfId="6" applyFont="1" applyAlignment="1">
      <alignment horizontal="left"/>
    </xf>
    <xf numFmtId="0" fontId="57" fillId="0" borderId="1" xfId="6" applyFont="1" applyBorder="1" applyAlignment="1">
      <alignment horizontal="center"/>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0" fontId="23" fillId="0" borderId="0" xfId="0" applyFont="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applyNumberFormat="1" applyFont="1" applyAlignment="1">
      <alignment horizontal="right"/>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0" fontId="59" fillId="0" borderId="0" xfId="7" applyNumberFormat="1" applyFont="1" applyAlignment="1">
      <alignment horizontal="right"/>
    </xf>
    <xf numFmtId="0" fontId="57" fillId="0" borderId="4" xfId="6" quotePrefix="1" applyFont="1" applyBorder="1" applyAlignment="1">
      <alignment horizontal="center"/>
    </xf>
    <xf numFmtId="0" fontId="23" fillId="0" borderId="1" xfId="0" quotePrefix="1" applyFont="1" applyBorder="1" applyAlignment="1" applyProtection="1">
      <alignment horizontal="right"/>
      <protection locked="0"/>
    </xf>
    <xf numFmtId="0" fontId="22" fillId="0" borderId="0" xfId="0" applyFont="1"/>
    <xf numFmtId="0" fontId="24" fillId="0" borderId="1" xfId="0" quotePrefix="1" applyFont="1" applyBorder="1" applyAlignment="1" applyProtection="1">
      <alignment horizontal="right"/>
      <protection locked="0"/>
    </xf>
    <xf numFmtId="0" fontId="26" fillId="0" borderId="0" xfId="0" applyFont="1" applyBorder="1" applyAlignment="1">
      <alignment horizontal="center"/>
    </xf>
    <xf numFmtId="0" fontId="26" fillId="0" borderId="1" xfId="0" applyFont="1" applyBorder="1" applyAlignment="1">
      <alignment horizontal="center"/>
    </xf>
    <xf numFmtId="165" fontId="15" fillId="0" borderId="0" xfId="1" applyNumberFormat="1" applyFont="1" applyFill="1"/>
    <xf numFmtId="0" fontId="24" fillId="0" borderId="0" xfId="0" applyFont="1"/>
    <xf numFmtId="0" fontId="24" fillId="0" borderId="3" xfId="0" applyFont="1" applyBorder="1" applyAlignment="1">
      <alignment horizontal="center"/>
    </xf>
    <xf numFmtId="43" fontId="24" fillId="0" borderId="3" xfId="1" applyNumberFormat="1" applyFont="1" applyFill="1" applyBorder="1"/>
    <xf numFmtId="0" fontId="15" fillId="0" borderId="0" xfId="0" applyFont="1" applyFill="1"/>
    <xf numFmtId="173" fontId="28" fillId="0" borderId="0" xfId="6" applyNumberFormat="1" applyFont="1" applyFill="1" applyAlignment="1">
      <alignment horizontal="right"/>
    </xf>
    <xf numFmtId="15" fontId="49" fillId="0" borderId="0" xfId="0" quotePrefix="1" applyNumberFormat="1" applyFont="1" applyAlignment="1"/>
    <xf numFmtId="164" fontId="23" fillId="0" borderId="0" xfId="1" applyNumberFormat="1" applyFont="1" applyFill="1" applyBorder="1" applyAlignment="1" applyProtection="1">
      <alignment horizontal="center"/>
      <protection locked="0"/>
    </xf>
    <xf numFmtId="0" fontId="57" fillId="0" borderId="0" xfId="6" applyFont="1" applyAlignment="1">
      <alignment horizontal="left"/>
    </xf>
    <xf numFmtId="173" fontId="56" fillId="0" borderId="0" xfId="6" applyNumberFormat="1" applyFont="1" applyAlignment="1">
      <alignment horizontal="right"/>
    </xf>
    <xf numFmtId="0" fontId="56" fillId="0" borderId="0" xfId="6" applyFont="1" applyAlignment="1">
      <alignment horizontal="left"/>
    </xf>
    <xf numFmtId="0" fontId="15" fillId="0" borderId="0" xfId="144" applyFont="1" applyFill="1"/>
    <xf numFmtId="168" fontId="34" fillId="0" borderId="6" xfId="6" applyNumberFormat="1" applyFont="1" applyBorder="1" applyAlignment="1">
      <alignment horizontal="right"/>
    </xf>
    <xf numFmtId="0" fontId="0" fillId="0" borderId="0" xfId="0"/>
    <xf numFmtId="0" fontId="15" fillId="0" borderId="0" xfId="0" applyFont="1"/>
    <xf numFmtId="164" fontId="15" fillId="0" borderId="0" xfId="1" applyNumberFormat="1" applyFont="1"/>
    <xf numFmtId="0" fontId="39" fillId="0" borderId="0" xfId="0" applyFont="1"/>
    <xf numFmtId="164" fontId="51" fillId="0" borderId="0" xfId="1" applyNumberFormat="1" applyFont="1" applyProtection="1">
      <protection locked="0"/>
    </xf>
    <xf numFmtId="0" fontId="21" fillId="0" borderId="0" xfId="0" applyFont="1"/>
    <xf numFmtId="0" fontId="24" fillId="0" borderId="0" xfId="0" quotePrefix="1" applyFont="1" applyBorder="1" applyAlignment="1" applyProtection="1">
      <alignment horizontal="right"/>
      <protection locked="0"/>
    </xf>
    <xf numFmtId="43" fontId="24" fillId="0" borderId="0" xfId="0" applyNumberFormat="1" applyFont="1" applyFill="1" applyBorder="1"/>
    <xf numFmtId="43" fontId="24" fillId="0" borderId="0" xfId="1" applyNumberFormat="1" applyFont="1" applyFill="1" applyBorder="1"/>
    <xf numFmtId="173" fontId="56" fillId="0" borderId="0" xfId="6" applyNumberFormat="1" applyFont="1" applyFill="1" applyAlignment="1">
      <alignment horizontal="right"/>
    </xf>
    <xf numFmtId="175" fontId="20" fillId="0" borderId="0" xfId="2" applyNumberFormat="1" applyFont="1" applyBorder="1"/>
    <xf numFmtId="180" fontId="20" fillId="0" borderId="0" xfId="2" applyNumberFormat="1" applyFont="1" applyBorder="1"/>
    <xf numFmtId="0" fontId="23" fillId="0" borderId="0" xfId="0" applyFont="1" applyAlignment="1" applyProtection="1">
      <alignment horizontal="right"/>
      <protection locked="0"/>
    </xf>
    <xf numFmtId="164" fontId="51" fillId="0" borderId="0" xfId="1" applyNumberFormat="1" applyFont="1" applyAlignment="1" applyProtection="1">
      <alignment horizontal="center"/>
      <protection locked="0"/>
    </xf>
    <xf numFmtId="175" fontId="62" fillId="0" borderId="0" xfId="1" applyNumberFormat="1" applyFont="1" applyFill="1" applyBorder="1" applyAlignment="1">
      <alignment horizontal="center"/>
    </xf>
    <xf numFmtId="167" fontId="62" fillId="0" borderId="0" xfId="5" applyNumberFormat="1" applyFont="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175" fontId="62" fillId="0" borderId="0" xfId="1" applyNumberFormat="1" applyFont="1" applyFill="1" applyBorder="1" applyAlignment="1">
      <alignment horizontal="center"/>
    </xf>
    <xf numFmtId="164" fontId="66" fillId="0" borderId="0" xfId="1" applyNumberFormat="1" applyFont="1" applyBorder="1" applyAlignment="1">
      <alignment horizontal="right"/>
    </xf>
    <xf numFmtId="177" fontId="87" fillId="0" borderId="0" xfId="1" applyNumberFormat="1" applyFont="1" applyBorder="1" applyAlignment="1">
      <alignment horizontal="right"/>
    </xf>
    <xf numFmtId="167" fontId="62" fillId="0" borderId="0" xfId="5" applyNumberFormat="1" applyFont="1" applyBorder="1" applyAlignment="1">
      <alignment horizontal="right"/>
    </xf>
    <xf numFmtId="0" fontId="24" fillId="0" borderId="0" xfId="144" quotePrefix="1" applyFont="1" applyAlignment="1">
      <alignment horizontal="right"/>
    </xf>
    <xf numFmtId="0" fontId="15" fillId="0" borderId="0" xfId="144" applyFont="1" applyBorder="1" applyAlignment="1">
      <alignment horizontal="right"/>
    </xf>
    <xf numFmtId="0" fontId="24" fillId="0" borderId="0" xfId="144" applyFont="1" applyAlignment="1">
      <alignment horizontal="right"/>
    </xf>
    <xf numFmtId="0" fontId="24" fillId="0" borderId="0" xfId="144" applyFont="1" applyBorder="1" applyAlignment="1">
      <alignment horizontal="center"/>
    </xf>
    <xf numFmtId="0" fontId="24" fillId="0" borderId="1" xfId="144" applyFont="1" applyBorder="1" applyAlignment="1">
      <alignment horizontal="right"/>
    </xf>
    <xf numFmtId="0" fontId="24" fillId="0" borderId="0" xfId="144" applyFont="1" applyBorder="1" applyAlignment="1">
      <alignment horizontal="right"/>
    </xf>
    <xf numFmtId="0" fontId="24" fillId="0" borderId="1" xfId="144" applyFont="1" applyBorder="1" applyAlignment="1">
      <alignment horizontal="center"/>
    </xf>
    <xf numFmtId="166" fontId="15" fillId="0" borderId="0" xfId="144" applyNumberFormat="1" applyFont="1" applyBorder="1" applyAlignment="1">
      <alignment horizontal="center"/>
    </xf>
    <xf numFmtId="165" fontId="15" fillId="0" borderId="0" xfId="144" applyNumberFormat="1" applyFont="1"/>
    <xf numFmtId="165" fontId="15" fillId="0" borderId="0" xfId="144" applyNumberFormat="1" applyFont="1" applyFill="1"/>
    <xf numFmtId="0" fontId="26" fillId="0" borderId="0" xfId="144" applyFont="1" applyBorder="1" applyAlignment="1">
      <alignment horizontal="center"/>
    </xf>
    <xf numFmtId="165" fontId="15" fillId="0" borderId="0" xfId="144" applyNumberFormat="1" applyFont="1" applyBorder="1"/>
    <xf numFmtId="165" fontId="15" fillId="0" borderId="0" xfId="144" applyNumberFormat="1" applyFont="1" applyFill="1" applyBorder="1"/>
    <xf numFmtId="0" fontId="26" fillId="0" borderId="1" xfId="144" applyFont="1" applyBorder="1" applyAlignment="1">
      <alignment horizontal="center"/>
    </xf>
    <xf numFmtId="165" fontId="15" fillId="0" borderId="1" xfId="144" applyNumberFormat="1" applyFont="1" applyBorder="1"/>
    <xf numFmtId="165" fontId="15" fillId="0" borderId="0" xfId="1" applyNumberFormat="1" applyFont="1"/>
    <xf numFmtId="0" fontId="15" fillId="0" borderId="2" xfId="144" applyFont="1" applyBorder="1" applyAlignment="1">
      <alignment horizontal="center"/>
    </xf>
    <xf numFmtId="165" fontId="15" fillId="0" borderId="2" xfId="1" applyNumberFormat="1" applyFont="1" applyFill="1" applyBorder="1"/>
    <xf numFmtId="0" fontId="24" fillId="0" borderId="3" xfId="144" applyFont="1" applyBorder="1" applyAlignment="1">
      <alignment horizontal="center"/>
    </xf>
    <xf numFmtId="164" fontId="87" fillId="0" borderId="0" xfId="1" applyNumberFormat="1" applyFont="1" applyBorder="1" applyAlignment="1">
      <alignment horizontal="right"/>
    </xf>
    <xf numFmtId="164" fontId="39" fillId="0" borderId="0" xfId="1" applyNumberFormat="1" applyFont="1"/>
    <xf numFmtId="9" fontId="39" fillId="0" borderId="0" xfId="5" applyFont="1"/>
    <xf numFmtId="0" fontId="15" fillId="0" borderId="0" xfId="415"/>
    <xf numFmtId="0" fontId="39" fillId="0" borderId="0" xfId="415" applyFont="1"/>
    <xf numFmtId="0" fontId="51" fillId="0" borderId="0" xfId="415" applyFont="1" applyBorder="1"/>
    <xf numFmtId="0" fontId="51" fillId="0" borderId="0" xfId="415" applyFont="1" applyFill="1" applyAlignment="1"/>
    <xf numFmtId="164" fontId="51" fillId="0" borderId="0" xfId="1" applyNumberFormat="1" applyFont="1"/>
    <xf numFmtId="164" fontId="51" fillId="0" borderId="0" xfId="1" applyNumberFormat="1" applyFont="1" applyProtection="1">
      <protection locked="0"/>
    </xf>
    <xf numFmtId="164" fontId="51" fillId="0" borderId="0" xfId="1" applyNumberFormat="1" applyFont="1" applyFill="1" applyBorder="1"/>
    <xf numFmtId="164" fontId="39" fillId="0" borderId="0" xfId="1" applyNumberFormat="1" applyFont="1"/>
    <xf numFmtId="170" fontId="56" fillId="0" borderId="0" xfId="6" applyNumberFormat="1" applyFont="1" applyBorder="1"/>
    <xf numFmtId="0" fontId="22" fillId="0" borderId="0" xfId="415" applyFont="1" applyAlignment="1">
      <alignment horizontal="center"/>
    </xf>
    <xf numFmtId="0" fontId="22" fillId="0" borderId="0" xfId="415" applyFont="1" applyBorder="1" applyAlignment="1" applyProtection="1">
      <alignment horizontal="center"/>
      <protection locked="0"/>
    </xf>
    <xf numFmtId="0" fontId="22" fillId="0" borderId="0" xfId="415" applyFont="1"/>
    <xf numFmtId="9" fontId="22" fillId="0" borderId="1" xfId="5" applyFont="1" applyBorder="1" applyAlignment="1">
      <alignment horizontal="right"/>
    </xf>
    <xf numFmtId="0" fontId="22" fillId="0" borderId="1" xfId="415" applyFont="1" applyBorder="1"/>
    <xf numFmtId="164" fontId="22" fillId="0" borderId="0" xfId="1" applyNumberFormat="1" applyFont="1" applyBorder="1" applyAlignment="1">
      <alignment horizontal="center"/>
    </xf>
    <xf numFmtId="9" fontId="22" fillId="0" borderId="0" xfId="5" applyFont="1" applyBorder="1" applyAlignment="1">
      <alignment horizontal="center"/>
    </xf>
    <xf numFmtId="164" fontId="22" fillId="0" borderId="0" xfId="1" applyNumberFormat="1" applyFont="1"/>
    <xf numFmtId="9" fontId="22" fillId="0" borderId="0" xfId="5" applyFont="1"/>
    <xf numFmtId="0" fontId="63" fillId="0" borderId="0" xfId="6" applyFont="1" applyAlignment="1">
      <alignment horizontal="left" vertical="top"/>
    </xf>
    <xf numFmtId="0" fontId="39" fillId="0" borderId="0" xfId="415" applyFont="1" applyAlignment="1">
      <alignment horizontal="center"/>
    </xf>
    <xf numFmtId="0" fontId="39" fillId="0" borderId="0" xfId="415" applyFont="1" applyBorder="1"/>
    <xf numFmtId="0" fontId="63" fillId="0" borderId="0" xfId="6" applyFont="1" applyFill="1" applyAlignment="1">
      <alignment horizontal="left"/>
    </xf>
    <xf numFmtId="0" fontId="63" fillId="0" borderId="0" xfId="6" applyFont="1" applyAlignment="1">
      <alignment horizontal="left"/>
    </xf>
    <xf numFmtId="0" fontId="39" fillId="0" borderId="1" xfId="415" applyFont="1" applyBorder="1" applyAlignment="1">
      <alignment horizontal="center"/>
    </xf>
    <xf numFmtId="40" fontId="39" fillId="0" borderId="0" xfId="4" applyNumberFormat="1" applyFont="1" applyAlignment="1">
      <alignment horizontal="left"/>
    </xf>
    <xf numFmtId="0" fontId="39" fillId="0" borderId="0" xfId="415" applyFont="1" applyBorder="1" applyAlignment="1">
      <alignment horizontal="center"/>
    </xf>
    <xf numFmtId="173" fontId="56" fillId="0" borderId="0" xfId="6" applyNumberFormat="1" applyFont="1" applyAlignment="1">
      <alignment horizontal="right"/>
    </xf>
    <xf numFmtId="170" fontId="56" fillId="0" borderId="0" xfId="6" applyNumberFormat="1" applyFont="1" applyFill="1"/>
    <xf numFmtId="43" fontId="56" fillId="0" borderId="0" xfId="1" applyFont="1" applyFill="1"/>
    <xf numFmtId="170" fontId="56" fillId="0" borderId="1" xfId="6" applyNumberFormat="1" applyFont="1" applyFill="1" applyBorder="1"/>
    <xf numFmtId="9" fontId="51" fillId="0" borderId="0" xfId="5" applyFont="1"/>
    <xf numFmtId="167" fontId="51" fillId="0" borderId="0" xfId="5" applyNumberFormat="1" applyFont="1" applyFill="1" applyBorder="1"/>
    <xf numFmtId="164" fontId="23" fillId="0" borderId="0" xfId="1" applyNumberFormat="1" applyFont="1" applyBorder="1" applyAlignment="1">
      <alignment horizontal="center"/>
    </xf>
    <xf numFmtId="0" fontId="23" fillId="0" borderId="0" xfId="415" quotePrefix="1" applyFont="1" applyBorder="1" applyAlignment="1" applyProtection="1">
      <alignment horizontal="right"/>
      <protection locked="0"/>
    </xf>
    <xf numFmtId="167" fontId="51" fillId="0" borderId="0" xfId="415" applyNumberFormat="1" applyFont="1" applyFill="1" applyAlignment="1"/>
    <xf numFmtId="0" fontId="51" fillId="0" borderId="0" xfId="415" applyFont="1" applyFill="1" applyAlignment="1">
      <alignment horizontal="right"/>
    </xf>
    <xf numFmtId="43" fontId="56" fillId="0" borderId="0" xfId="1" applyFont="1" applyAlignment="1">
      <alignment horizontal="right"/>
    </xf>
    <xf numFmtId="173" fontId="56" fillId="0" borderId="1" xfId="6" applyNumberFormat="1" applyFont="1" applyBorder="1" applyAlignment="1">
      <alignment horizontal="right"/>
    </xf>
    <xf numFmtId="9" fontId="51" fillId="0" borderId="0" xfId="5" applyFont="1" applyAlignment="1">
      <alignment horizontal="right"/>
    </xf>
    <xf numFmtId="0" fontId="22" fillId="0" borderId="1" xfId="415" quotePrefix="1" applyFont="1" applyBorder="1" applyAlignment="1" applyProtection="1">
      <protection locked="0"/>
    </xf>
    <xf numFmtId="0" fontId="30" fillId="0" borderId="0" xfId="6" applyFont="1" applyAlignment="1">
      <alignment horizontal="left"/>
    </xf>
    <xf numFmtId="173" fontId="57" fillId="0" borderId="0" xfId="6" applyNumberFormat="1" applyFont="1" applyAlignment="1">
      <alignment horizontal="right"/>
    </xf>
    <xf numFmtId="173" fontId="57" fillId="0" borderId="2" xfId="6" applyNumberFormat="1" applyFont="1" applyBorder="1" applyAlignment="1">
      <alignment horizontal="right"/>
    </xf>
    <xf numFmtId="173" fontId="51" fillId="0" borderId="0" xfId="5" applyNumberFormat="1" applyFont="1" applyBorder="1"/>
    <xf numFmtId="170" fontId="57" fillId="0" borderId="0" xfId="6" applyNumberFormat="1" applyFont="1" applyBorder="1"/>
    <xf numFmtId="0" fontId="22" fillId="0" borderId="2" xfId="415" applyFont="1" applyBorder="1" applyAlignment="1">
      <alignment horizontal="center"/>
    </xf>
    <xf numFmtId="167" fontId="51" fillId="0" borderId="1" xfId="5" applyNumberFormat="1" applyFont="1" applyBorder="1" applyProtection="1">
      <protection locked="0"/>
    </xf>
    <xf numFmtId="164" fontId="23" fillId="0" borderId="2" xfId="1" applyNumberFormat="1" applyFont="1" applyBorder="1"/>
    <xf numFmtId="164" fontId="23" fillId="0" borderId="2" xfId="1" applyNumberFormat="1" applyFont="1" applyFill="1" applyBorder="1"/>
    <xf numFmtId="164" fontId="39" fillId="0" borderId="0" xfId="1" applyNumberFormat="1" applyFont="1"/>
    <xf numFmtId="9" fontId="39" fillId="0" borderId="0" xfId="5" applyFont="1"/>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0" fontId="15" fillId="0" borderId="0" xfId="599"/>
    <xf numFmtId="170" fontId="56" fillId="0" borderId="0" xfId="6" applyNumberFormat="1" applyFont="1" applyBorder="1"/>
    <xf numFmtId="0" fontId="57" fillId="0" borderId="0" xfId="6" applyFont="1" applyAlignment="1">
      <alignment horizontal="left"/>
    </xf>
    <xf numFmtId="0" fontId="56" fillId="0" borderId="0" xfId="6" applyFont="1" applyAlignment="1">
      <alignment horizontal="left"/>
    </xf>
    <xf numFmtId="164" fontId="51" fillId="0" borderId="0" xfId="1" applyNumberFormat="1" applyFont="1" applyBorder="1" applyProtection="1">
      <protection locked="0"/>
    </xf>
    <xf numFmtId="164" fontId="22" fillId="0" borderId="0" xfId="1" applyNumberFormat="1" applyFont="1" applyBorder="1" applyAlignment="1">
      <alignment horizontal="center"/>
    </xf>
    <xf numFmtId="9" fontId="22" fillId="0" borderId="0" xfId="5" applyFont="1" applyBorder="1" applyAlignment="1">
      <alignment horizontal="center"/>
    </xf>
    <xf numFmtId="164" fontId="22" fillId="0" borderId="0" xfId="1" applyNumberFormat="1" applyFont="1"/>
    <xf numFmtId="9" fontId="22" fillId="0" borderId="0" xfId="5" applyFont="1"/>
    <xf numFmtId="0" fontId="63" fillId="0" borderId="0" xfId="6" applyFont="1" applyAlignment="1">
      <alignment horizontal="left" vertical="top"/>
    </xf>
    <xf numFmtId="0" fontId="63" fillId="0" borderId="0" xfId="6" applyFont="1" applyFill="1" applyAlignment="1">
      <alignment horizontal="left"/>
    </xf>
    <xf numFmtId="0" fontId="63" fillId="0" borderId="0" xfId="6" applyFont="1" applyAlignment="1">
      <alignment horizontal="left"/>
    </xf>
    <xf numFmtId="173" fontId="56" fillId="0" borderId="0" xfId="6" applyNumberFormat="1" applyFont="1" applyAlignment="1">
      <alignment horizontal="right"/>
    </xf>
    <xf numFmtId="170" fontId="56" fillId="0" borderId="0" xfId="6" applyNumberFormat="1" applyFont="1" applyFill="1"/>
    <xf numFmtId="167" fontId="51" fillId="0" borderId="0" xfId="5" applyNumberFormat="1" applyFont="1" applyBorder="1"/>
    <xf numFmtId="0" fontId="56" fillId="0" borderId="0" xfId="6" applyFont="1" applyAlignment="1">
      <alignment horizontal="left" vertical="top"/>
    </xf>
    <xf numFmtId="9" fontId="51" fillId="0" borderId="0" xfId="5" applyFont="1"/>
    <xf numFmtId="169" fontId="51" fillId="0" borderId="0" xfId="1" applyNumberFormat="1" applyFont="1"/>
    <xf numFmtId="173" fontId="56" fillId="0" borderId="1" xfId="6" applyNumberFormat="1" applyFont="1" applyBorder="1" applyAlignment="1">
      <alignment horizontal="right"/>
    </xf>
    <xf numFmtId="173" fontId="56" fillId="0" borderId="0" xfId="6" applyNumberFormat="1" applyFont="1" applyFill="1" applyAlignment="1">
      <alignment horizontal="right"/>
    </xf>
    <xf numFmtId="0" fontId="22" fillId="0" borderId="0" xfId="144" applyFont="1" applyBorder="1" applyAlignment="1" applyProtection="1">
      <alignment horizontal="center"/>
      <protection locked="0"/>
    </xf>
    <xf numFmtId="0" fontId="22" fillId="0" borderId="0" xfId="144" quotePrefix="1" applyFont="1" applyBorder="1" applyAlignment="1" applyProtection="1">
      <alignment horizontal="right"/>
      <protection locked="0"/>
    </xf>
    <xf numFmtId="0" fontId="22" fillId="0" borderId="0" xfId="144" applyFont="1"/>
    <xf numFmtId="0" fontId="39" fillId="0" borderId="0" xfId="144" applyFont="1"/>
    <xf numFmtId="0" fontId="39" fillId="0" borderId="0" xfId="144" applyFont="1" applyAlignment="1">
      <alignment horizontal="center"/>
    </xf>
    <xf numFmtId="0" fontId="51" fillId="0" borderId="0" xfId="144" applyFont="1"/>
    <xf numFmtId="0" fontId="30" fillId="0" borderId="0" xfId="6" applyFont="1" applyAlignment="1">
      <alignment horizontal="left"/>
    </xf>
    <xf numFmtId="0" fontId="39" fillId="0" borderId="0" xfId="144" applyFont="1" applyBorder="1" applyAlignment="1">
      <alignment horizontal="center"/>
    </xf>
    <xf numFmtId="0" fontId="22" fillId="0" borderId="0" xfId="144" applyFont="1" applyBorder="1"/>
    <xf numFmtId="0" fontId="22" fillId="0" borderId="6" xfId="144" quotePrefix="1" applyFont="1" applyBorder="1" applyAlignment="1" applyProtection="1">
      <alignment horizontal="right"/>
      <protection locked="0"/>
    </xf>
    <xf numFmtId="15" fontId="22" fillId="0" borderId="0" xfId="144" quotePrefix="1" applyNumberFormat="1" applyFont="1" applyBorder="1" applyAlignment="1" applyProtection="1">
      <alignment horizontal="center"/>
      <protection locked="0"/>
    </xf>
    <xf numFmtId="0" fontId="22" fillId="0" borderId="0" xfId="144" quotePrefix="1" applyFont="1" applyBorder="1" applyAlignment="1" applyProtection="1">
      <alignment horizontal="center"/>
      <protection locked="0"/>
    </xf>
    <xf numFmtId="9" fontId="22" fillId="0" borderId="0" xfId="5" applyFont="1" applyBorder="1" applyAlignment="1">
      <alignment horizontal="right"/>
    </xf>
    <xf numFmtId="173" fontId="57" fillId="0" borderId="2" xfId="6" applyNumberFormat="1" applyFont="1" applyBorder="1" applyAlignment="1">
      <alignment horizontal="right"/>
    </xf>
    <xf numFmtId="0" fontId="22" fillId="0" borderId="0" xfId="144" applyFont="1" applyBorder="1" applyAlignment="1">
      <alignment horizontal="center"/>
    </xf>
    <xf numFmtId="0" fontId="22" fillId="0" borderId="2" xfId="144" applyFont="1" applyFill="1" applyBorder="1" applyAlignment="1">
      <alignment horizontal="center"/>
    </xf>
    <xf numFmtId="170" fontId="57" fillId="0" borderId="2" xfId="6" applyNumberFormat="1" applyFont="1" applyFill="1" applyBorder="1"/>
    <xf numFmtId="0" fontId="23" fillId="0" borderId="0" xfId="144" applyFont="1"/>
    <xf numFmtId="0" fontId="22" fillId="0" borderId="0" xfId="144" applyFont="1" applyBorder="1" applyAlignment="1" applyProtection="1">
      <alignment horizontal="right"/>
      <protection locked="0"/>
    </xf>
    <xf numFmtId="164" fontId="51" fillId="0" borderId="0" xfId="1" applyNumberFormat="1" applyFont="1" applyFill="1" applyBorder="1" applyProtection="1">
      <protection locked="0"/>
    </xf>
    <xf numFmtId="0" fontId="39" fillId="0" borderId="0" xfId="144" applyFont="1" applyFill="1" applyAlignment="1">
      <alignment horizontal="center"/>
    </xf>
    <xf numFmtId="173" fontId="57" fillId="0" borderId="2" xfId="6" applyNumberFormat="1" applyFont="1" applyFill="1" applyBorder="1" applyAlignment="1">
      <alignment horizontal="right"/>
    </xf>
    <xf numFmtId="0" fontId="15" fillId="0" borderId="0" xfId="706"/>
    <xf numFmtId="0" fontId="22" fillId="0" borderId="0" xfId="706" applyFont="1" applyBorder="1" applyAlignment="1" applyProtection="1">
      <alignment horizontal="center"/>
      <protection locked="0"/>
    </xf>
    <xf numFmtId="0" fontId="22" fillId="0" borderId="0" xfId="706" quotePrefix="1" applyFont="1" applyBorder="1" applyAlignment="1" applyProtection="1">
      <alignment horizontal="right"/>
      <protection locked="0"/>
    </xf>
    <xf numFmtId="0" fontId="22" fillId="0" borderId="0" xfId="706" applyFont="1" applyBorder="1" applyAlignment="1" applyProtection="1">
      <alignment horizontal="right"/>
      <protection locked="0"/>
    </xf>
    <xf numFmtId="0" fontId="22" fillId="0" borderId="0" xfId="706" applyFont="1"/>
    <xf numFmtId="0" fontId="39" fillId="0" borderId="0" xfId="706" applyFont="1"/>
    <xf numFmtId="164" fontId="22" fillId="0" borderId="0" xfId="1" applyNumberFormat="1" applyFont="1"/>
    <xf numFmtId="9" fontId="22" fillId="0" borderId="0" xfId="5" applyFont="1"/>
    <xf numFmtId="0" fontId="39" fillId="0" borderId="0" xfId="706" applyFont="1" applyAlignment="1">
      <alignment horizontal="center"/>
    </xf>
    <xf numFmtId="0" fontId="56" fillId="0" borderId="0" xfId="6" applyFont="1" applyAlignment="1">
      <alignment horizontal="left"/>
    </xf>
    <xf numFmtId="0" fontId="51" fillId="0" borderId="0" xfId="706" applyFont="1"/>
    <xf numFmtId="0" fontId="22" fillId="0" borderId="0" xfId="706" applyFont="1" applyBorder="1"/>
    <xf numFmtId="167" fontId="51" fillId="0" borderId="0" xfId="5" applyNumberFormat="1" applyFont="1" applyBorder="1"/>
    <xf numFmtId="164" fontId="51" fillId="0" borderId="0" xfId="1" applyNumberFormat="1" applyFont="1"/>
    <xf numFmtId="9" fontId="51" fillId="0" borderId="0" xfId="5" applyFont="1"/>
    <xf numFmtId="164" fontId="39" fillId="0" borderId="0" xfId="1" applyNumberFormat="1" applyFont="1"/>
    <xf numFmtId="9" fontId="39" fillId="0" borderId="0" xfId="5" applyFont="1"/>
    <xf numFmtId="0" fontId="22" fillId="0" borderId="0" xfId="144" applyFont="1"/>
    <xf numFmtId="9" fontId="22" fillId="0" borderId="0" xfId="5" applyFont="1" applyBorder="1" applyAlignment="1">
      <alignment horizontal="right"/>
    </xf>
    <xf numFmtId="0" fontId="15" fillId="0" borderId="0" xfId="144"/>
    <xf numFmtId="0" fontId="22" fillId="0" borderId="0" xfId="706" applyFont="1" applyBorder="1" applyAlignment="1" applyProtection="1">
      <protection locked="0"/>
    </xf>
    <xf numFmtId="0" fontId="51" fillId="0" borderId="0" xfId="144" applyFont="1" applyBorder="1"/>
    <xf numFmtId="177" fontId="51" fillId="0" borderId="0" xfId="1" applyNumberFormat="1" applyFont="1" applyFill="1" applyAlignment="1">
      <alignment horizontal="right"/>
    </xf>
    <xf numFmtId="175" fontId="51" fillId="0" borderId="2" xfId="2" applyNumberFormat="1" applyFont="1" applyBorder="1"/>
    <xf numFmtId="170" fontId="56" fillId="0" borderId="2" xfId="6" applyNumberFormat="1" applyFont="1" applyFill="1" applyBorder="1" applyAlignment="1">
      <alignment horizontal="right"/>
    </xf>
    <xf numFmtId="0" fontId="23" fillId="0" borderId="0" xfId="144" applyFont="1" applyBorder="1" applyAlignment="1">
      <alignment horizontal="right"/>
    </xf>
    <xf numFmtId="165" fontId="101" fillId="0" borderId="0" xfId="186" applyNumberFormat="1" applyFont="1"/>
    <xf numFmtId="0" fontId="51" fillId="0" borderId="0" xfId="144" applyFont="1" applyBorder="1" applyAlignment="1">
      <alignment horizontal="left"/>
    </xf>
    <xf numFmtId="10" fontId="39" fillId="0" borderId="0" xfId="5" applyNumberFormat="1" applyFont="1"/>
    <xf numFmtId="0" fontId="68" fillId="0" borderId="0" xfId="144" applyFont="1" applyAlignment="1">
      <alignment vertical="center"/>
    </xf>
    <xf numFmtId="164" fontId="20" fillId="0" borderId="0" xfId="1" applyNumberFormat="1" applyFont="1" applyFill="1" applyAlignment="1">
      <alignment horizontal="center"/>
    </xf>
    <xf numFmtId="164" fontId="120" fillId="0" borderId="0" xfId="1" applyNumberFormat="1" applyFont="1" applyFill="1" applyBorder="1" applyAlignment="1" applyProtection="1">
      <alignment horizontal="center"/>
      <protection locked="0"/>
    </xf>
    <xf numFmtId="164" fontId="120" fillId="0" borderId="1" xfId="1" applyNumberFormat="1" applyFont="1" applyFill="1" applyBorder="1" applyAlignment="1" applyProtection="1">
      <alignment horizontal="center"/>
      <protection locked="0"/>
    </xf>
    <xf numFmtId="164" fontId="120" fillId="0" borderId="0" xfId="1" applyNumberFormat="1" applyFont="1" applyFill="1" applyAlignment="1" applyProtection="1">
      <alignment horizontal="center"/>
      <protection locked="0"/>
    </xf>
    <xf numFmtId="164" fontId="121" fillId="0" borderId="1" xfId="1" applyNumberFormat="1" applyFont="1" applyFill="1" applyBorder="1" applyAlignment="1" applyProtection="1">
      <alignment horizontal="center"/>
      <protection locked="0"/>
    </xf>
    <xf numFmtId="164" fontId="120" fillId="0" borderId="1" xfId="1" applyNumberFormat="1" applyFont="1" applyFill="1" applyBorder="1" applyAlignment="1" applyProtection="1">
      <alignment horizontal="center" vertical="center"/>
      <protection locked="0"/>
    </xf>
    <xf numFmtId="164" fontId="121" fillId="0" borderId="3" xfId="1" applyNumberFormat="1" applyFont="1" applyFill="1" applyBorder="1" applyAlignment="1" applyProtection="1">
      <alignment horizontal="center"/>
      <protection locked="0"/>
    </xf>
    <xf numFmtId="164" fontId="15" fillId="0" borderId="0" xfId="1" applyNumberFormat="1" applyFont="1" applyFill="1"/>
    <xf numFmtId="164" fontId="51" fillId="0" borderId="0" xfId="1" applyNumberFormat="1" applyFont="1" applyFill="1" applyAlignment="1" applyProtection="1">
      <alignment horizontal="center" vertical="center"/>
      <protection locked="0"/>
    </xf>
    <xf numFmtId="164" fontId="23" fillId="0" borderId="3" xfId="1" applyNumberFormat="1" applyFont="1" applyFill="1" applyBorder="1" applyAlignment="1" applyProtection="1">
      <alignment horizontal="center"/>
      <protection locked="0"/>
    </xf>
    <xf numFmtId="173" fontId="56" fillId="0" borderId="2" xfId="6" applyNumberFormat="1" applyFont="1" applyFill="1" applyBorder="1" applyAlignment="1">
      <alignment horizontal="right"/>
    </xf>
    <xf numFmtId="168" fontId="29" fillId="0" borderId="2" xfId="6" applyNumberFormat="1" applyFont="1" applyFill="1" applyBorder="1" applyAlignment="1">
      <alignment horizontal="right"/>
    </xf>
    <xf numFmtId="178" fontId="28" fillId="0" borderId="0" xfId="6" applyNumberFormat="1" applyFont="1" applyFill="1" applyAlignment="1">
      <alignment horizontal="right"/>
    </xf>
    <xf numFmtId="167" fontId="20" fillId="0" borderId="2" xfId="5" applyNumberFormat="1" applyFont="1" applyFill="1" applyBorder="1"/>
    <xf numFmtId="0" fontId="20" fillId="0" borderId="2" xfId="0" applyFont="1" applyFill="1" applyBorder="1"/>
    <xf numFmtId="164" fontId="51" fillId="0" borderId="1" xfId="1" applyNumberFormat="1" applyFont="1" applyFill="1" applyBorder="1" applyAlignment="1" applyProtection="1">
      <alignment horizontal="center"/>
      <protection locked="0"/>
    </xf>
    <xf numFmtId="164" fontId="23" fillId="0" borderId="3" xfId="1" applyNumberFormat="1" applyFont="1" applyFill="1" applyBorder="1" applyProtection="1">
      <protection locked="0"/>
    </xf>
    <xf numFmtId="164" fontId="51" fillId="0" borderId="1" xfId="1" applyNumberFormat="1" applyFont="1" applyFill="1" applyBorder="1" applyProtection="1">
      <protection locked="0"/>
    </xf>
    <xf numFmtId="164" fontId="23" fillId="0" borderId="0" xfId="1" applyNumberFormat="1" applyFont="1" applyFill="1" applyBorder="1" applyProtection="1">
      <protection locked="0"/>
    </xf>
    <xf numFmtId="164" fontId="23" fillId="0" borderId="2" xfId="1" applyNumberFormat="1" applyFont="1" applyFill="1" applyBorder="1" applyProtection="1">
      <protection locked="0"/>
    </xf>
    <xf numFmtId="43" fontId="28" fillId="0" borderId="0" xfId="1" applyFont="1" applyFill="1" applyAlignment="1">
      <alignment horizontal="right"/>
    </xf>
    <xf numFmtId="173" fontId="28" fillId="0" borderId="2" xfId="6" applyNumberFormat="1" applyFont="1" applyFill="1" applyBorder="1" applyAlignment="1">
      <alignment horizontal="right"/>
    </xf>
    <xf numFmtId="164" fontId="56" fillId="0" borderId="0" xfId="1" applyNumberFormat="1" applyFont="1" applyFill="1" applyAlignment="1">
      <alignment horizontal="right"/>
    </xf>
    <xf numFmtId="170" fontId="56" fillId="0" borderId="0" xfId="6" applyNumberFormat="1" applyFont="1" applyFill="1" applyAlignment="1">
      <alignment horizontal="center"/>
    </xf>
    <xf numFmtId="0" fontId="63" fillId="0" borderId="0" xfId="6" applyFont="1" applyFill="1" applyAlignment="1">
      <alignment horizontal="left" vertical="center"/>
    </xf>
    <xf numFmtId="0" fontId="24" fillId="0" borderId="0" xfId="0" applyFont="1" applyFill="1" applyAlignment="1">
      <alignment horizontal="right"/>
    </xf>
    <xf numFmtId="0" fontId="23" fillId="0" borderId="0" xfId="0" applyFont="1" applyAlignment="1" applyProtection="1">
      <alignment horizontal="left" wrapText="1"/>
      <protection locked="0"/>
    </xf>
    <xf numFmtId="0" fontId="24" fillId="0" borderId="0" xfId="0" applyFont="1" applyBorder="1" applyAlignment="1">
      <alignment horizontal="right"/>
    </xf>
    <xf numFmtId="0" fontId="24" fillId="0" borderId="1" xfId="0" applyFont="1" applyBorder="1" applyAlignment="1">
      <alignment horizontal="right"/>
    </xf>
    <xf numFmtId="0" fontId="15" fillId="0" borderId="0" xfId="0" quotePrefix="1" applyFont="1" applyAlignment="1">
      <alignment horizontal="left"/>
    </xf>
    <xf numFmtId="0" fontId="15" fillId="0" borderId="0" xfId="0" quotePrefix="1" applyFont="1"/>
    <xf numFmtId="164" fontId="120" fillId="0" borderId="0" xfId="1112" applyNumberFormat="1" applyFont="1"/>
    <xf numFmtId="170" fontId="51" fillId="0" borderId="0" xfId="1" applyNumberFormat="1" applyFont="1" applyBorder="1" applyProtection="1">
      <protection locked="0"/>
    </xf>
    <xf numFmtId="173" fontId="51" fillId="0" borderId="0" xfId="1" applyNumberFormat="1" applyFont="1" applyBorder="1" applyProtection="1">
      <protection locked="0"/>
    </xf>
    <xf numFmtId="0" fontId="24" fillId="0" borderId="0" xfId="0" applyFont="1" applyFill="1" applyAlignment="1">
      <alignment horizontal="center"/>
    </xf>
    <xf numFmtId="0" fontId="22" fillId="0" borderId="0" xfId="0" applyFont="1" applyAlignment="1" applyProtection="1">
      <alignment horizontal="center"/>
      <protection locked="0"/>
    </xf>
    <xf numFmtId="0" fontId="23" fillId="0" borderId="0" xfId="0" applyFont="1" applyAlignment="1" applyProtection="1">
      <alignment horizontal="left" wrapText="1"/>
      <protection locked="0"/>
    </xf>
    <xf numFmtId="0" fontId="22" fillId="0" borderId="0" xfId="0" applyFont="1" applyAlignment="1">
      <alignment horizontal="center"/>
    </xf>
    <xf numFmtId="0" fontId="22" fillId="0" borderId="0" xfId="415" quotePrefix="1" applyFont="1" applyBorder="1" applyAlignment="1" applyProtection="1">
      <alignment horizontal="right"/>
      <protection locked="0"/>
    </xf>
    <xf numFmtId="0" fontId="24" fillId="0" borderId="0" xfId="0" applyFont="1" applyAlignment="1">
      <alignment horizontal="center"/>
    </xf>
    <xf numFmtId="0" fontId="17" fillId="55" borderId="0" xfId="0" applyFont="1" applyFill="1"/>
    <xf numFmtId="0" fontId="36" fillId="55" borderId="0" xfId="0" applyFont="1" applyFill="1"/>
    <xf numFmtId="0" fontId="20" fillId="55" borderId="0" xfId="0" applyFont="1" applyFill="1"/>
    <xf numFmtId="0" fontId="47" fillId="55" borderId="0" xfId="0" applyFont="1" applyFill="1" applyAlignment="1"/>
    <xf numFmtId="0" fontId="40" fillId="55" borderId="0" xfId="0" applyFont="1" applyFill="1" applyAlignment="1"/>
    <xf numFmtId="0" fontId="26" fillId="55" borderId="0" xfId="0" applyFont="1" applyFill="1"/>
    <xf numFmtId="15" fontId="49" fillId="55" borderId="0" xfId="0" quotePrefix="1" applyNumberFormat="1" applyFont="1" applyFill="1" applyAlignment="1"/>
    <xf numFmtId="15" fontId="41" fillId="55" borderId="0" xfId="0" quotePrefix="1" applyNumberFormat="1" applyFont="1" applyFill="1" applyAlignment="1"/>
    <xf numFmtId="0" fontId="50" fillId="55" borderId="0" xfId="0" applyFont="1" applyFill="1" applyAlignment="1"/>
    <xf numFmtId="0" fontId="20" fillId="55" borderId="0" xfId="0" applyFont="1" applyFill="1" applyAlignment="1"/>
    <xf numFmtId="0" fontId="48" fillId="55" borderId="0" xfId="0" applyFont="1" applyFill="1" applyAlignment="1"/>
    <xf numFmtId="0" fontId="18" fillId="55" borderId="0" xfId="3" applyFill="1" applyAlignment="1" applyProtection="1"/>
    <xf numFmtId="0" fontId="37" fillId="55" borderId="0" xfId="0" applyFont="1" applyFill="1"/>
    <xf numFmtId="175" fontId="51" fillId="0" borderId="0" xfId="170" applyNumberFormat="1" applyFont="1"/>
    <xf numFmtId="177" fontId="51" fillId="0" borderId="0" xfId="1130" applyNumberFormat="1" applyFont="1" applyFill="1" applyAlignment="1">
      <alignment horizontal="right"/>
    </xf>
    <xf numFmtId="164" fontId="51" fillId="0" borderId="0" xfId="1130" applyNumberFormat="1" applyFont="1"/>
    <xf numFmtId="175" fontId="51" fillId="0" borderId="0" xfId="2" applyNumberFormat="1" applyFont="1" applyBorder="1"/>
    <xf numFmtId="0" fontId="39" fillId="0" borderId="0" xfId="1135" applyFont="1"/>
    <xf numFmtId="0" fontId="39" fillId="0" borderId="0" xfId="1135" applyFont="1" applyAlignment="1">
      <alignment horizontal="right"/>
    </xf>
    <xf numFmtId="9" fontId="51" fillId="0" borderId="0" xfId="148" applyFont="1"/>
    <xf numFmtId="175" fontId="51" fillId="0" borderId="2" xfId="170" applyNumberFormat="1" applyFont="1" applyBorder="1"/>
    <xf numFmtId="15" fontId="22" fillId="0" borderId="0" xfId="706" quotePrefix="1" applyNumberFormat="1" applyFont="1" applyBorder="1" applyAlignment="1">
      <alignment horizontal="center"/>
    </xf>
    <xf numFmtId="167" fontId="51" fillId="0" borderId="3" xfId="5" applyNumberFormat="1" applyFont="1" applyBorder="1"/>
    <xf numFmtId="0" fontId="22" fillId="0" borderId="0" xfId="706" applyFont="1" applyBorder="1" applyAlignment="1" applyProtection="1">
      <alignment horizontal="center"/>
      <protection locked="0"/>
    </xf>
    <xf numFmtId="9" fontId="22" fillId="0" borderId="0" xfId="148" applyFont="1" applyAlignment="1">
      <alignment horizontal="right"/>
    </xf>
    <xf numFmtId="0" fontId="22" fillId="0" borderId="0" xfId="1135" applyFont="1" applyAlignment="1">
      <alignment horizontal="right"/>
    </xf>
    <xf numFmtId="0" fontId="22" fillId="0" borderId="0" xfId="706" applyFont="1" applyBorder="1" applyAlignment="1" applyProtection="1">
      <alignment horizontal="center"/>
      <protection locked="0"/>
    </xf>
    <xf numFmtId="164" fontId="62" fillId="0" borderId="0" xfId="1" applyNumberFormat="1" applyFont="1" applyBorder="1" applyAlignment="1">
      <alignment horizontal="center"/>
    </xf>
    <xf numFmtId="0" fontId="24" fillId="0" borderId="0" xfId="0" applyFont="1" applyAlignment="1"/>
    <xf numFmtId="0" fontId="22" fillId="0" borderId="0" xfId="415" applyFont="1" applyBorder="1" applyAlignment="1" applyProtection="1">
      <alignment horizontal="center"/>
      <protection locked="0"/>
    </xf>
    <xf numFmtId="0" fontId="23" fillId="0" borderId="0" xfId="0" applyFont="1" applyAlignment="1" applyProtection="1">
      <alignment horizontal="right"/>
      <protection locked="0"/>
    </xf>
    <xf numFmtId="173" fontId="56" fillId="0" borderId="0" xfId="6" applyNumberFormat="1" applyFont="1" applyAlignment="1">
      <alignment horizontal="right"/>
    </xf>
    <xf numFmtId="164" fontId="51" fillId="0" borderId="0" xfId="1" applyNumberFormat="1" applyFont="1" applyAlignment="1" applyProtection="1">
      <alignment horizontal="center"/>
      <protection locked="0"/>
    </xf>
    <xf numFmtId="164" fontId="62" fillId="0" borderId="0" xfId="1" applyNumberFormat="1" applyFont="1" applyBorder="1" applyAlignment="1">
      <alignment horizontal="center"/>
    </xf>
    <xf numFmtId="167" fontId="62" fillId="0" borderId="0" xfId="5" applyNumberFormat="1" applyFont="1" applyAlignment="1">
      <alignment horizontal="right"/>
    </xf>
    <xf numFmtId="175" fontId="62" fillId="0" borderId="0" xfId="1" applyNumberFormat="1" applyFont="1" applyFill="1" applyBorder="1" applyAlignment="1">
      <alignment horizontal="center"/>
    </xf>
    <xf numFmtId="0" fontId="24" fillId="0" borderId="0" xfId="0" applyFont="1" applyBorder="1" applyAlignment="1">
      <alignment horizontal="right"/>
    </xf>
    <xf numFmtId="0" fontId="24" fillId="0" borderId="1" xfId="0" applyFont="1" applyBorder="1" applyAlignment="1">
      <alignment horizontal="right"/>
    </xf>
    <xf numFmtId="0" fontId="58" fillId="0" borderId="0" xfId="0" applyFont="1" applyFill="1" applyAlignment="1" applyProtection="1">
      <alignment horizontal="right"/>
      <protection locked="0"/>
    </xf>
    <xf numFmtId="0" fontId="22" fillId="0" borderId="0" xfId="415" quotePrefix="1" applyFont="1" applyBorder="1" applyAlignment="1" applyProtection="1">
      <protection locked="0"/>
    </xf>
    <xf numFmtId="0" fontId="15" fillId="0" borderId="0" xfId="144" applyFont="1" applyAlignment="1">
      <alignment horizontal="right"/>
    </xf>
    <xf numFmtId="0" fontId="45" fillId="0" borderId="0" xfId="144" applyFont="1" applyFill="1"/>
    <xf numFmtId="0" fontId="15" fillId="0" borderId="0" xfId="144" applyFont="1" applyFill="1" applyAlignment="1"/>
    <xf numFmtId="175" fontId="15" fillId="0" borderId="0" xfId="168" applyNumberFormat="1" applyFont="1" applyFill="1" applyBorder="1" applyAlignment="1">
      <alignment horizontal="center"/>
    </xf>
    <xf numFmtId="175" fontId="15" fillId="0" borderId="0" xfId="168" applyNumberFormat="1" applyFont="1" applyFill="1" applyAlignment="1">
      <alignment horizontal="center"/>
    </xf>
    <xf numFmtId="175" fontId="15" fillId="0" borderId="0" xfId="168" applyNumberFormat="1" applyFont="1"/>
    <xf numFmtId="164" fontId="15" fillId="0" borderId="0" xfId="168" applyNumberFormat="1" applyFont="1"/>
    <xf numFmtId="176" fontId="15" fillId="0" borderId="0" xfId="168" applyNumberFormat="1" applyFont="1" applyFill="1" applyBorder="1" applyAlignment="1">
      <alignment horizontal="center"/>
    </xf>
    <xf numFmtId="176" fontId="15" fillId="0" borderId="0" xfId="168" applyNumberFormat="1" applyFont="1" applyFill="1" applyAlignment="1">
      <alignment horizontal="center"/>
    </xf>
    <xf numFmtId="176" fontId="15" fillId="0" borderId="0" xfId="168" applyNumberFormat="1" applyFont="1"/>
    <xf numFmtId="176" fontId="15" fillId="0" borderId="0" xfId="168" applyNumberFormat="1" applyFont="1" applyBorder="1"/>
    <xf numFmtId="176" fontId="15" fillId="0" borderId="0" xfId="168" applyNumberFormat="1" applyFont="1" applyFill="1" applyBorder="1" applyAlignment="1">
      <alignment horizontal="right"/>
    </xf>
    <xf numFmtId="164" fontId="15" fillId="0" borderId="0" xfId="168" applyNumberFormat="1" applyFont="1" applyFill="1" applyBorder="1" applyAlignment="1">
      <alignment horizontal="right"/>
    </xf>
    <xf numFmtId="164" fontId="15" fillId="0" borderId="0" xfId="168" applyNumberFormat="1" applyFont="1" applyFill="1" applyAlignment="1"/>
    <xf numFmtId="164" fontId="15" fillId="0" borderId="0" xfId="168" applyNumberFormat="1" applyFont="1" applyFill="1" applyBorder="1" applyAlignment="1"/>
    <xf numFmtId="167" fontId="15" fillId="0" borderId="0" xfId="173" applyNumberFormat="1" applyFont="1" applyFill="1" applyBorder="1" applyAlignment="1">
      <alignment horizontal="right"/>
    </xf>
    <xf numFmtId="167" fontId="15" fillId="0" borderId="0" xfId="173" applyNumberFormat="1" applyFont="1" applyFill="1" applyAlignment="1">
      <alignment horizontal="right"/>
    </xf>
    <xf numFmtId="0" fontId="15" fillId="0" borderId="1" xfId="144" applyFont="1" applyFill="1" applyBorder="1"/>
    <xf numFmtId="167" fontId="15" fillId="0" borderId="1" xfId="144" applyNumberFormat="1" applyFont="1" applyFill="1" applyBorder="1"/>
    <xf numFmtId="0" fontId="15" fillId="0" borderId="1" xfId="144" applyFont="1" applyBorder="1"/>
    <xf numFmtId="0" fontId="44" fillId="0" borderId="1" xfId="144" applyFont="1" applyFill="1" applyBorder="1" applyAlignment="1">
      <alignment horizontal="left"/>
    </xf>
    <xf numFmtId="167" fontId="15" fillId="0" borderId="0" xfId="144" applyNumberFormat="1" applyFont="1" applyFill="1"/>
    <xf numFmtId="0" fontId="44" fillId="0" borderId="0" xfId="144" applyFont="1" applyFill="1" applyAlignment="1">
      <alignment horizontal="left"/>
    </xf>
    <xf numFmtId="167" fontId="24" fillId="0" borderId="0" xfId="144" quotePrefix="1" applyNumberFormat="1" applyFont="1" applyFill="1" applyAlignment="1">
      <alignment horizontal="right"/>
    </xf>
    <xf numFmtId="0" fontId="24" fillId="0" borderId="1" xfId="144" applyFont="1" applyFill="1" applyBorder="1" applyAlignment="1">
      <alignment horizontal="right"/>
    </xf>
    <xf numFmtId="164" fontId="15" fillId="0" borderId="0" xfId="168" applyNumberFormat="1" applyFont="1" applyFill="1"/>
    <xf numFmtId="177" fontId="15" fillId="0" borderId="0" xfId="168" applyNumberFormat="1" applyFont="1" applyFill="1"/>
    <xf numFmtId="175" fontId="15" fillId="0" borderId="0" xfId="170" applyNumberFormat="1" applyFont="1" applyFill="1"/>
    <xf numFmtId="164" fontId="15" fillId="0" borderId="0" xfId="168" applyNumberFormat="1" applyFont="1" applyProtection="1">
      <protection locked="0"/>
    </xf>
    <xf numFmtId="164" fontId="15" fillId="0" borderId="0" xfId="168" applyNumberFormat="1" applyFont="1" applyFill="1" applyProtection="1">
      <protection locked="0"/>
    </xf>
    <xf numFmtId="177" fontId="15" fillId="0" borderId="2" xfId="168" applyNumberFormat="1" applyFont="1" applyFill="1" applyBorder="1"/>
    <xf numFmtId="173" fontId="28" fillId="0" borderId="0" xfId="175" applyNumberFormat="1" applyFont="1" applyFill="1" applyAlignment="1">
      <alignment horizontal="right"/>
    </xf>
    <xf numFmtId="173" fontId="28" fillId="0" borderId="0" xfId="175" applyNumberFormat="1" applyFont="1" applyAlignment="1">
      <alignment horizontal="right"/>
    </xf>
    <xf numFmtId="167" fontId="15" fillId="0" borderId="0" xfId="173" applyNumberFormat="1" applyFont="1" applyFill="1"/>
    <xf numFmtId="172" fontId="15" fillId="0" borderId="0" xfId="173" applyNumberFormat="1" applyFont="1" applyFill="1"/>
    <xf numFmtId="9" fontId="15" fillId="0" borderId="0" xfId="173" applyNumberFormat="1" applyFont="1" applyFill="1"/>
    <xf numFmtId="164" fontId="15" fillId="0" borderId="0" xfId="168" applyNumberFormat="1" applyFont="1" applyFill="1" applyBorder="1"/>
    <xf numFmtId="168" fontId="28" fillId="0" borderId="0" xfId="175" applyNumberFormat="1" applyFont="1" applyBorder="1" applyAlignment="1">
      <alignment horizontal="center"/>
    </xf>
    <xf numFmtId="0" fontId="15" fillId="0" borderId="0" xfId="144" applyFont="1" applyAlignment="1" applyProtection="1">
      <alignment horizontal="center"/>
      <protection locked="0"/>
    </xf>
    <xf numFmtId="0" fontId="23" fillId="0" borderId="0" xfId="144" applyFont="1" applyAlignment="1">
      <alignment horizontal="center"/>
    </xf>
    <xf numFmtId="173" fontId="28" fillId="0" borderId="0" xfId="175" applyNumberFormat="1" applyFont="1" applyAlignment="1">
      <alignment horizontal="right"/>
    </xf>
    <xf numFmtId="0" fontId="39" fillId="0" borderId="0" xfId="706" applyFont="1"/>
    <xf numFmtId="0" fontId="15" fillId="0" borderId="0" xfId="706"/>
    <xf numFmtId="0" fontId="51" fillId="0" borderId="0" xfId="144" applyFont="1" applyBorder="1"/>
    <xf numFmtId="0" fontId="51" fillId="0" borderId="0" xfId="706" applyFont="1" applyAlignment="1">
      <alignment horizontal="center"/>
    </xf>
    <xf numFmtId="164" fontId="51" fillId="0" borderId="0" xfId="1" applyNumberFormat="1" applyFont="1"/>
    <xf numFmtId="177" fontId="51" fillId="0" borderId="0" xfId="1" applyNumberFormat="1" applyFont="1" applyFill="1" applyAlignment="1">
      <alignment horizontal="right"/>
    </xf>
    <xf numFmtId="164" fontId="51" fillId="0" borderId="0" xfId="706" applyNumberFormat="1" applyFont="1" applyAlignment="1">
      <alignment horizontal="center"/>
    </xf>
    <xf numFmtId="0" fontId="120" fillId="0" borderId="0" xfId="3695" applyFont="1" applyAlignment="1">
      <alignment horizontal="right"/>
    </xf>
    <xf numFmtId="0" fontId="39" fillId="0" borderId="0" xfId="706" applyFont="1" applyAlignment="1">
      <alignment horizontal="center"/>
    </xf>
    <xf numFmtId="164" fontId="56" fillId="0" borderId="0" xfId="6" applyNumberFormat="1" applyFont="1" applyAlignment="1">
      <alignment horizontal="left" vertical="top"/>
    </xf>
    <xf numFmtId="177" fontId="51" fillId="0" borderId="0" xfId="1130" applyNumberFormat="1" applyFont="1" applyFill="1" applyAlignment="1">
      <alignment horizontal="right"/>
    </xf>
    <xf numFmtId="0" fontId="39" fillId="0" borderId="0" xfId="1135" applyFont="1"/>
    <xf numFmtId="164" fontId="51" fillId="0" borderId="0" xfId="1130" applyNumberFormat="1" applyFont="1"/>
    <xf numFmtId="0" fontId="22" fillId="0" borderId="1" xfId="415" quotePrefix="1" applyFont="1" applyBorder="1" applyAlignment="1" applyProtection="1">
      <alignment horizontal="right"/>
      <protection locked="0"/>
    </xf>
    <xf numFmtId="0" fontId="24" fillId="0" borderId="1" xfId="144" applyFont="1" applyFill="1" applyBorder="1" applyAlignment="1">
      <alignment horizontal="right"/>
    </xf>
    <xf numFmtId="164" fontId="62" fillId="0" borderId="0" xfId="1" applyNumberFormat="1" applyFont="1" applyBorder="1" applyAlignment="1">
      <alignment horizontal="center"/>
    </xf>
    <xf numFmtId="175" fontId="62" fillId="0" borderId="0" xfId="1" applyNumberFormat="1" applyFont="1" applyFill="1" applyBorder="1" applyAlignment="1">
      <alignment horizontal="center"/>
    </xf>
    <xf numFmtId="167" fontId="62" fillId="0" borderId="0" xfId="5" applyNumberFormat="1" applyFont="1" applyAlignment="1">
      <alignment horizontal="right"/>
    </xf>
    <xf numFmtId="164" fontId="62" fillId="0" borderId="0" xfId="1" applyNumberFormat="1" applyFont="1" applyBorder="1" applyAlignment="1">
      <alignment horizontal="center"/>
    </xf>
    <xf numFmtId="175" fontId="62" fillId="0" borderId="0" xfId="1" applyNumberFormat="1" applyFont="1" applyFill="1" applyBorder="1" applyAlignment="1">
      <alignment horizontal="center"/>
    </xf>
    <xf numFmtId="0" fontId="24" fillId="0" borderId="1" xfId="0" applyFont="1" applyBorder="1" applyAlignment="1">
      <alignment horizontal="right"/>
    </xf>
    <xf numFmtId="170" fontId="57" fillId="0" borderId="6" xfId="6" applyNumberFormat="1" applyFont="1" applyFill="1" applyBorder="1"/>
    <xf numFmtId="173" fontId="23" fillId="0" borderId="6" xfId="5" applyNumberFormat="1" applyFont="1" applyBorder="1" applyAlignment="1" applyProtection="1">
      <alignment horizontal="right"/>
      <protection locked="0"/>
    </xf>
    <xf numFmtId="167" fontId="23" fillId="0" borderId="6" xfId="5" applyNumberFormat="1" applyFont="1" applyFill="1" applyBorder="1" applyAlignment="1" applyProtection="1">
      <alignment horizontal="right"/>
      <protection locked="0"/>
    </xf>
    <xf numFmtId="43" fontId="56" fillId="0" borderId="1" xfId="1" applyFont="1" applyFill="1" applyBorder="1"/>
    <xf numFmtId="43" fontId="56" fillId="0" borderId="1" xfId="1" applyFont="1" applyBorder="1" applyAlignment="1">
      <alignment horizontal="right"/>
    </xf>
    <xf numFmtId="0" fontId="51" fillId="0" borderId="0" xfId="0" applyFont="1" applyProtection="1">
      <protection locked="0"/>
    </xf>
    <xf numFmtId="164" fontId="66" fillId="0" borderId="0" xfId="1" applyNumberFormat="1" applyFont="1" applyFill="1" applyBorder="1" applyAlignment="1">
      <alignment horizontal="right"/>
    </xf>
    <xf numFmtId="0" fontId="62" fillId="0" borderId="0" xfId="0" applyFont="1" applyFill="1" applyBorder="1"/>
    <xf numFmtId="164" fontId="56" fillId="0" borderId="0" xfId="1" applyNumberFormat="1" applyFont="1" applyFill="1"/>
    <xf numFmtId="0" fontId="15"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24" fillId="0" borderId="1" xfId="0" applyFont="1" applyFill="1" applyBorder="1" applyAlignment="1">
      <alignment horizontal="right"/>
    </xf>
    <xf numFmtId="0" fontId="22" fillId="0" borderId="0" xfId="415" applyFont="1" applyBorder="1" applyAlignment="1" applyProtection="1">
      <alignment horizontal="center"/>
      <protection locked="0"/>
    </xf>
    <xf numFmtId="0" fontId="22" fillId="0" borderId="1" xfId="415" quotePrefix="1" applyFont="1" applyBorder="1" applyAlignment="1" applyProtection="1">
      <alignment horizontal="right"/>
      <protection locked="0"/>
    </xf>
    <xf numFmtId="0" fontId="24" fillId="0" borderId="1" xfId="0" applyFont="1" applyFill="1" applyBorder="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0" fontId="15" fillId="0" borderId="0" xfId="0" applyFont="1" applyFill="1" applyAlignment="1" applyProtection="1">
      <alignment horizontal="center"/>
      <protection locked="0"/>
    </xf>
    <xf numFmtId="0" fontId="23" fillId="0" borderId="0" xfId="0" applyFont="1" applyFill="1" applyAlignment="1" applyProtection="1">
      <alignment horizontal="right"/>
      <protection locked="0"/>
    </xf>
    <xf numFmtId="0" fontId="23" fillId="0" borderId="1" xfId="0" applyFont="1" applyFill="1" applyBorder="1" applyAlignment="1" applyProtection="1">
      <alignment horizontal="right"/>
      <protection locked="0"/>
    </xf>
    <xf numFmtId="0" fontId="51" fillId="0" borderId="1" xfId="0" applyFont="1" applyFill="1" applyBorder="1" applyAlignment="1" applyProtection="1">
      <alignment horizontal="center"/>
      <protection locked="0"/>
    </xf>
    <xf numFmtId="0" fontId="51"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0" xfId="0" applyFont="1" applyFill="1" applyAlignment="1" applyProtection="1">
      <alignment horizontal="center"/>
      <protection locked="0"/>
    </xf>
    <xf numFmtId="0" fontId="23" fillId="0" borderId="3" xfId="0" applyFont="1" applyFill="1" applyBorder="1" applyAlignment="1" applyProtection="1">
      <alignment horizontal="center"/>
      <protection locked="0"/>
    </xf>
    <xf numFmtId="0" fontId="51" fillId="0" borderId="0" xfId="0" applyFont="1" applyFill="1" applyAlignment="1" applyProtection="1">
      <protection locked="0"/>
    </xf>
    <xf numFmtId="0" fontId="51" fillId="0" borderId="3" xfId="0" applyFont="1" applyFill="1" applyBorder="1" applyAlignment="1" applyProtection="1">
      <protection locked="0"/>
    </xf>
    <xf numFmtId="0" fontId="46" fillId="0" borderId="0" xfId="7" applyNumberFormat="1" applyFont="1" applyFill="1" applyAlignment="1">
      <alignment horizontal="center"/>
    </xf>
    <xf numFmtId="0" fontId="46" fillId="0" borderId="0" xfId="7" applyNumberFormat="1" applyFont="1" applyFill="1" applyAlignment="1">
      <alignment horizontal="centerContinuous"/>
    </xf>
    <xf numFmtId="0" fontId="34" fillId="0" borderId="0" xfId="6" applyNumberFormat="1" applyFont="1" applyFill="1" applyAlignment="1">
      <alignment horizontal="center"/>
    </xf>
    <xf numFmtId="0" fontId="34" fillId="0" borderId="0" xfId="6" applyNumberFormat="1" applyFont="1" applyFill="1"/>
    <xf numFmtId="0" fontId="34" fillId="0" borderId="0" xfId="6" applyNumberFormat="1" applyFont="1" applyFill="1" applyBorder="1"/>
    <xf numFmtId="0" fontId="34" fillId="0" borderId="1" xfId="6" applyNumberFormat="1" applyFont="1" applyFill="1" applyBorder="1" applyAlignment="1">
      <alignment horizontal="center"/>
    </xf>
    <xf numFmtId="0" fontId="32" fillId="0" borderId="0" xfId="10" quotePrefix="1" applyNumberFormat="1" applyFont="1" applyFill="1" applyBorder="1" applyAlignment="1">
      <alignment horizontal="center"/>
    </xf>
    <xf numFmtId="0" fontId="32" fillId="0" borderId="0" xfId="8" quotePrefix="1" applyFont="1" applyFill="1" applyAlignment="1">
      <alignment horizontal="center"/>
    </xf>
    <xf numFmtId="170" fontId="34" fillId="0" borderId="0" xfId="6" applyNumberFormat="1" applyFont="1" applyFill="1" applyAlignment="1">
      <alignment horizontal="center"/>
    </xf>
    <xf numFmtId="0" fontId="34" fillId="0" borderId="0" xfId="6" applyFont="1" applyFill="1"/>
    <xf numFmtId="170" fontId="34" fillId="0" borderId="0" xfId="6" applyNumberFormat="1" applyFont="1" applyFill="1"/>
    <xf numFmtId="0" fontId="34" fillId="0" borderId="0" xfId="6" applyFont="1" applyFill="1" applyAlignment="1">
      <alignment horizontal="center"/>
    </xf>
    <xf numFmtId="167" fontId="34" fillId="0" borderId="0" xfId="6" applyNumberFormat="1" applyFont="1" applyFill="1" applyBorder="1"/>
    <xf numFmtId="0" fontId="34" fillId="0" borderId="0" xfId="6" quotePrefix="1" applyFont="1" applyFill="1" applyAlignment="1">
      <alignment horizontal="center"/>
    </xf>
    <xf numFmtId="0" fontId="34" fillId="0" borderId="1" xfId="6" applyFont="1" applyFill="1" applyBorder="1" applyAlignment="1">
      <alignment horizontal="center"/>
    </xf>
    <xf numFmtId="168" fontId="34" fillId="0" borderId="6" xfId="6" applyNumberFormat="1" applyFont="1" applyFill="1" applyBorder="1" applyAlignment="1">
      <alignment horizontal="right"/>
    </xf>
    <xf numFmtId="170" fontId="34" fillId="0" borderId="0" xfId="6" applyNumberFormat="1" applyFont="1" applyFill="1" applyBorder="1"/>
    <xf numFmtId="168" fontId="34" fillId="0" borderId="1" xfId="6" quotePrefix="1" applyNumberFormat="1" applyFont="1" applyFill="1" applyBorder="1" applyAlignment="1">
      <alignment horizontal="right"/>
    </xf>
    <xf numFmtId="170" fontId="34" fillId="0" borderId="0" xfId="6" quotePrefix="1" applyNumberFormat="1" applyFont="1" applyFill="1" applyBorder="1" applyAlignment="1">
      <alignment horizontal="fill"/>
    </xf>
    <xf numFmtId="0" fontId="29" fillId="0" borderId="2" xfId="6" applyFont="1" applyFill="1" applyBorder="1" applyAlignment="1">
      <alignment horizontal="center"/>
    </xf>
    <xf numFmtId="167" fontId="29" fillId="0" borderId="0" xfId="6" applyNumberFormat="1" applyFont="1" applyFill="1" applyBorder="1"/>
    <xf numFmtId="0" fontId="22" fillId="0" borderId="0" xfId="0" applyFont="1" applyFill="1" applyAlignment="1" applyProtection="1">
      <alignment horizontal="center"/>
      <protection locked="0"/>
    </xf>
    <xf numFmtId="0" fontId="23" fillId="0" borderId="1" xfId="0" applyFont="1" applyFill="1" applyBorder="1" applyAlignment="1" applyProtection="1">
      <alignment horizontal="center"/>
      <protection locked="0"/>
    </xf>
    <xf numFmtId="164" fontId="23" fillId="0" borderId="1" xfId="1" applyNumberFormat="1" applyFont="1" applyFill="1" applyBorder="1" applyAlignment="1" applyProtection="1">
      <alignment horizontal="center"/>
      <protection locked="0"/>
    </xf>
    <xf numFmtId="181" fontId="28" fillId="0" borderId="0" xfId="175" applyNumberFormat="1" applyFont="1" applyFill="1" applyAlignment="1">
      <alignment horizontal="right"/>
    </xf>
    <xf numFmtId="164" fontId="56" fillId="0" borderId="0" xfId="1" quotePrefix="1" applyNumberFormat="1" applyFont="1" applyFill="1" applyAlignment="1">
      <alignment horizontal="right"/>
    </xf>
    <xf numFmtId="164" fontId="57" fillId="0" borderId="4" xfId="1" applyNumberFormat="1" applyFont="1" applyFill="1" applyBorder="1" applyAlignment="1">
      <alignment horizontal="right"/>
    </xf>
    <xf numFmtId="164" fontId="61" fillId="0" borderId="0" xfId="1" applyNumberFormat="1" applyFont="1" applyFill="1" applyAlignment="1">
      <alignment horizontal="right"/>
    </xf>
    <xf numFmtId="164" fontId="57" fillId="0" borderId="0" xfId="1" applyNumberFormat="1" applyFont="1" applyFill="1" applyBorder="1" applyAlignment="1">
      <alignment horizontal="right"/>
    </xf>
    <xf numFmtId="164" fontId="57" fillId="0" borderId="2" xfId="1" applyNumberFormat="1" applyFont="1" applyFill="1" applyBorder="1" applyAlignment="1">
      <alignment horizontal="right"/>
    </xf>
    <xf numFmtId="182" fontId="56" fillId="0" borderId="0" xfId="1" applyNumberFormat="1" applyFont="1" applyFill="1" applyAlignment="1">
      <alignment horizontal="right"/>
    </xf>
    <xf numFmtId="182" fontId="56" fillId="0" borderId="4" xfId="1" applyNumberFormat="1" applyFont="1" applyFill="1" applyBorder="1" applyAlignment="1">
      <alignment horizontal="right"/>
    </xf>
    <xf numFmtId="0" fontId="21" fillId="0" borderId="0" xfId="0" applyFont="1" applyFill="1" applyAlignment="1">
      <alignment horizontal="left"/>
    </xf>
    <xf numFmtId="0" fontId="32" fillId="0" borderId="0" xfId="7" applyNumberFormat="1" applyFont="1" applyFill="1" applyAlignment="1">
      <alignment horizontal="centerContinuous"/>
    </xf>
    <xf numFmtId="0" fontId="34" fillId="0" borderId="0" xfId="6" applyNumberFormat="1" applyFont="1" applyFill="1" applyBorder="1" applyAlignment="1">
      <alignment horizontal="center"/>
    </xf>
    <xf numFmtId="0" fontId="32" fillId="0" borderId="0" xfId="8" applyFont="1" applyFill="1" applyAlignment="1">
      <alignment horizontal="left"/>
    </xf>
    <xf numFmtId="0" fontId="34" fillId="0" borderId="0" xfId="6" applyFont="1" applyFill="1" applyAlignment="1">
      <alignment horizontal="left"/>
    </xf>
    <xf numFmtId="168" fontId="34" fillId="0" borderId="1" xfId="6" applyNumberFormat="1" applyFont="1" applyFill="1" applyBorder="1" applyAlignment="1">
      <alignment horizontal="right"/>
    </xf>
    <xf numFmtId="0" fontId="29" fillId="0" borderId="0" xfId="6" applyFont="1" applyFill="1" applyAlignment="1">
      <alignment horizontal="left"/>
    </xf>
    <xf numFmtId="0" fontId="20" fillId="0" borderId="0" xfId="0" applyFont="1" applyFill="1" applyAlignment="1" applyProtection="1">
      <alignment horizontal="right"/>
      <protection locked="0"/>
    </xf>
    <xf numFmtId="0" fontId="23" fillId="0" borderId="0" xfId="0" applyFont="1" applyFill="1" applyAlignment="1" applyProtection="1">
      <protection locked="0"/>
    </xf>
    <xf numFmtId="164" fontId="51" fillId="0" borderId="0" xfId="1" applyNumberFormat="1" applyFont="1" applyFill="1" applyBorder="1" applyAlignment="1" applyProtection="1">
      <alignment horizontal="right"/>
      <protection locked="0"/>
    </xf>
    <xf numFmtId="0" fontId="23" fillId="0" borderId="0" xfId="0" applyFont="1" applyFill="1" applyProtection="1">
      <protection locked="0"/>
    </xf>
    <xf numFmtId="164" fontId="51" fillId="0" borderId="1" xfId="1" applyNumberFormat="1" applyFont="1" applyFill="1" applyBorder="1" applyAlignment="1" applyProtection="1">
      <alignment horizontal="right"/>
      <protection locked="0"/>
    </xf>
    <xf numFmtId="0" fontId="22" fillId="0" borderId="0" xfId="0" applyFont="1" applyAlignment="1">
      <alignment horizontal="center"/>
    </xf>
    <xf numFmtId="0" fontId="42" fillId="0" borderId="0" xfId="0" applyFont="1" applyAlignment="1">
      <alignment horizontal="left" vertical="top"/>
    </xf>
    <xf numFmtId="0" fontId="24" fillId="0" borderId="0" xfId="0" applyFont="1" applyFill="1" applyAlignment="1">
      <alignment horizontal="center"/>
    </xf>
    <xf numFmtId="0" fontId="42" fillId="0" borderId="0" xfId="144" applyFont="1" applyBorder="1" applyAlignment="1">
      <alignment horizontal="left" vertical="top" wrapText="1"/>
    </xf>
    <xf numFmtId="0" fontId="22" fillId="0" borderId="0" xfId="144" applyFont="1" applyAlignment="1">
      <alignment horizontal="center"/>
    </xf>
    <xf numFmtId="0" fontId="22" fillId="0" borderId="0" xfId="0" applyFont="1" applyAlignment="1" applyProtection="1">
      <alignment horizontal="center"/>
      <protection locked="0"/>
    </xf>
    <xf numFmtId="0" fontId="21" fillId="0" borderId="0" xfId="0" applyFont="1" applyAlignment="1">
      <alignment horizontal="left"/>
    </xf>
    <xf numFmtId="0" fontId="30" fillId="0" borderId="0" xfId="6" applyFont="1" applyAlignment="1">
      <alignment horizontal="center"/>
    </xf>
    <xf numFmtId="0" fontId="30" fillId="0" borderId="0" xfId="7" applyNumberFormat="1" applyFont="1" applyAlignment="1">
      <alignment horizontal="center"/>
    </xf>
    <xf numFmtId="0" fontId="29" fillId="0" borderId="1" xfId="154" applyNumberFormat="1" applyFont="1" applyFill="1" applyBorder="1" applyAlignment="1">
      <alignment horizontal="center" vertical="top"/>
    </xf>
    <xf numFmtId="175" fontId="20" fillId="0" borderId="0" xfId="1" applyNumberFormat="1" applyFont="1" applyFill="1" applyAlignment="1">
      <alignment horizontal="center"/>
    </xf>
    <xf numFmtId="164" fontId="51" fillId="0" borderId="0" xfId="1" applyNumberFormat="1" applyFont="1" applyAlignment="1">
      <alignment horizontal="center"/>
    </xf>
    <xf numFmtId="164" fontId="51" fillId="0" borderId="0" xfId="1" applyNumberFormat="1" applyFont="1" applyBorder="1" applyAlignment="1">
      <alignment horizontal="center"/>
    </xf>
    <xf numFmtId="175" fontId="51" fillId="0" borderId="2" xfId="1" applyNumberFormat="1" applyFont="1" applyFill="1" applyBorder="1" applyAlignment="1">
      <alignment horizontal="center"/>
    </xf>
    <xf numFmtId="164" fontId="20" fillId="0" borderId="1" xfId="1" applyNumberFormat="1" applyFont="1" applyBorder="1" applyAlignment="1">
      <alignment horizontal="center"/>
    </xf>
    <xf numFmtId="175" fontId="20" fillId="0" borderId="2" xfId="1" applyNumberFormat="1" applyFont="1" applyFill="1" applyBorder="1" applyAlignment="1">
      <alignment horizontal="center"/>
    </xf>
    <xf numFmtId="175" fontId="20" fillId="0" borderId="0" xfId="1" applyNumberFormat="1" applyFont="1" applyFill="1" applyBorder="1" applyAlignment="1">
      <alignment horizontal="center"/>
    </xf>
    <xf numFmtId="164" fontId="20" fillId="0" borderId="0" xfId="1" applyNumberFormat="1" applyFont="1" applyAlignment="1">
      <alignment horizontal="center"/>
    </xf>
    <xf numFmtId="175" fontId="51" fillId="0" borderId="0" xfId="1" applyNumberFormat="1" applyFont="1" applyFill="1" applyAlignment="1">
      <alignment horizontal="center"/>
    </xf>
    <xf numFmtId="175" fontId="51" fillId="0" borderId="0" xfId="1" applyNumberFormat="1" applyFont="1" applyFill="1" applyBorder="1" applyAlignment="1">
      <alignment horizontal="center"/>
    </xf>
    <xf numFmtId="164" fontId="51" fillId="0" borderId="1" xfId="1" applyNumberFormat="1" applyFont="1" applyBorder="1" applyAlignment="1">
      <alignment horizontal="center"/>
    </xf>
    <xf numFmtId="167" fontId="51" fillId="0" borderId="0" xfId="5" applyNumberFormat="1" applyFont="1" applyFill="1" applyAlignment="1">
      <alignment horizontal="right"/>
    </xf>
    <xf numFmtId="164" fontId="51" fillId="0" borderId="0" xfId="1" applyNumberFormat="1" applyFont="1" applyFill="1" applyAlignment="1">
      <alignment horizontal="center"/>
    </xf>
    <xf numFmtId="176" fontId="51" fillId="0" borderId="0" xfId="1" applyNumberFormat="1" applyFont="1" applyFill="1" applyBorder="1" applyAlignment="1">
      <alignment horizontal="right"/>
    </xf>
    <xf numFmtId="164" fontId="51" fillId="0" borderId="1" xfId="1" applyNumberFormat="1" applyFont="1" applyFill="1" applyBorder="1" applyAlignment="1">
      <alignment horizontal="center"/>
    </xf>
    <xf numFmtId="175" fontId="51" fillId="0" borderId="0" xfId="1" applyNumberFormat="1" applyFont="1" applyFill="1" applyAlignment="1">
      <alignment horizontal="right"/>
    </xf>
    <xf numFmtId="0" fontId="23" fillId="0" borderId="1" xfId="0" applyFont="1" applyFill="1" applyBorder="1" applyAlignment="1">
      <alignment horizontal="right"/>
    </xf>
    <xf numFmtId="175" fontId="51" fillId="0" borderId="2" xfId="1" applyNumberFormat="1" applyFont="1" applyFill="1" applyBorder="1" applyAlignment="1">
      <alignment horizontal="right"/>
    </xf>
    <xf numFmtId="167" fontId="20" fillId="0" borderId="0" xfId="5" applyNumberFormat="1" applyFont="1" applyFill="1" applyAlignment="1">
      <alignment horizontal="right"/>
    </xf>
    <xf numFmtId="0" fontId="24" fillId="0" borderId="1" xfId="0" applyFont="1" applyFill="1" applyBorder="1" applyAlignment="1">
      <alignment horizontal="right"/>
    </xf>
    <xf numFmtId="175" fontId="20" fillId="0" borderId="0" xfId="1" applyNumberFormat="1" applyFont="1" applyFill="1" applyAlignment="1">
      <alignment horizontal="right"/>
    </xf>
    <xf numFmtId="164" fontId="20" fillId="0" borderId="0" xfId="1" applyNumberFormat="1" applyFont="1" applyFill="1" applyAlignment="1">
      <alignment horizontal="center"/>
    </xf>
    <xf numFmtId="176" fontId="20" fillId="0" borderId="0" xfId="1" applyNumberFormat="1" applyFont="1" applyFill="1" applyBorder="1" applyAlignment="1">
      <alignment horizontal="right"/>
    </xf>
    <xf numFmtId="0" fontId="24" fillId="0" borderId="0" xfId="0" applyFont="1" applyAlignment="1" applyProtection="1">
      <alignment horizontal="right"/>
      <protection locked="0"/>
    </xf>
    <xf numFmtId="164" fontId="20" fillId="0" borderId="1" xfId="1" applyNumberFormat="1" applyFont="1" applyFill="1" applyBorder="1" applyAlignment="1">
      <alignment horizontal="center"/>
    </xf>
    <xf numFmtId="175" fontId="20" fillId="0" borderId="2" xfId="1" applyNumberFormat="1" applyFont="1" applyFill="1" applyBorder="1" applyAlignment="1">
      <alignment horizontal="right"/>
    </xf>
    <xf numFmtId="176" fontId="20" fillId="0" borderId="1" xfId="1" applyNumberFormat="1" applyFont="1" applyFill="1" applyBorder="1" applyAlignment="1">
      <alignment horizontal="right"/>
    </xf>
    <xf numFmtId="164" fontId="20" fillId="0" borderId="0" xfId="1" applyNumberFormat="1" applyFont="1" applyBorder="1" applyAlignment="1">
      <alignment horizontal="center"/>
    </xf>
    <xf numFmtId="0" fontId="22" fillId="0" borderId="0" xfId="415" applyFont="1" applyBorder="1" applyAlignment="1" applyProtection="1">
      <alignment horizontal="center"/>
      <protection locked="0"/>
    </xf>
    <xf numFmtId="15" fontId="22" fillId="0" borderId="1" xfId="144" quotePrefix="1" applyNumberFormat="1" applyFont="1" applyBorder="1" applyAlignment="1" applyProtection="1">
      <alignment horizontal="center"/>
      <protection locked="0"/>
    </xf>
    <xf numFmtId="0" fontId="22" fillId="0" borderId="0" xfId="144" applyFont="1" applyBorder="1" applyAlignment="1" applyProtection="1">
      <alignment horizontal="right"/>
      <protection locked="0"/>
    </xf>
    <xf numFmtId="0" fontId="22" fillId="0" borderId="0" xfId="144" applyFont="1" applyBorder="1" applyAlignment="1" applyProtection="1">
      <alignment horizontal="center"/>
      <protection locked="0"/>
    </xf>
    <xf numFmtId="0" fontId="22" fillId="0" borderId="0" xfId="706" applyFont="1" applyAlignment="1">
      <alignment horizontal="center"/>
    </xf>
    <xf numFmtId="0" fontId="22" fillId="0" borderId="0" xfId="706" applyFont="1" applyBorder="1" applyAlignment="1" applyProtection="1">
      <alignment horizontal="center"/>
      <protection locked="0"/>
    </xf>
    <xf numFmtId="15" fontId="22" fillId="0" borderId="1" xfId="706" quotePrefix="1" applyNumberFormat="1" applyFont="1" applyBorder="1" applyAlignment="1">
      <alignment horizontal="center"/>
    </xf>
    <xf numFmtId="167" fontId="22" fillId="0" borderId="1" xfId="5" quotePrefix="1" applyNumberFormat="1" applyFont="1" applyBorder="1" applyAlignment="1">
      <alignment horizontal="center"/>
    </xf>
    <xf numFmtId="0" fontId="22" fillId="0" borderId="6" xfId="706" applyFont="1" applyBorder="1" applyAlignment="1">
      <alignment horizontal="center"/>
    </xf>
    <xf numFmtId="167" fontId="39" fillId="0" borderId="0" xfId="5" applyNumberFormat="1" applyFont="1" applyFill="1" applyAlignment="1">
      <alignment horizontal="right"/>
    </xf>
    <xf numFmtId="177" fontId="39" fillId="0" borderId="0" xfId="1" applyNumberFormat="1" applyFont="1" applyFill="1" applyAlignment="1">
      <alignment horizontal="center"/>
    </xf>
    <xf numFmtId="164" fontId="39" fillId="0" borderId="0" xfId="1" applyNumberFormat="1" applyFont="1" applyFill="1" applyAlignment="1">
      <alignment horizontal="center"/>
    </xf>
    <xf numFmtId="164" fontId="39" fillId="0" borderId="0" xfId="1" applyNumberFormat="1" applyFont="1" applyFill="1" applyBorder="1" applyAlignment="1">
      <alignment horizontal="center"/>
    </xf>
    <xf numFmtId="177" fontId="39" fillId="0" borderId="2" xfId="1" applyNumberFormat="1" applyFont="1" applyFill="1" applyBorder="1" applyAlignment="1">
      <alignment horizontal="center"/>
    </xf>
    <xf numFmtId="175" fontId="39" fillId="0" borderId="2" xfId="2" applyNumberFormat="1" applyFont="1" applyFill="1" applyBorder="1" applyAlignment="1">
      <alignment horizontal="center"/>
    </xf>
    <xf numFmtId="177" fontId="39" fillId="0" borderId="2" xfId="1" quotePrefix="1" applyNumberFormat="1" applyFont="1" applyFill="1" applyBorder="1" applyAlignment="1">
      <alignment horizontal="left"/>
    </xf>
    <xf numFmtId="177" fontId="39" fillId="0" borderId="2" xfId="1" applyNumberFormat="1" applyFont="1" applyFill="1" applyBorder="1" applyAlignment="1">
      <alignment horizontal="left"/>
    </xf>
    <xf numFmtId="164" fontId="39" fillId="0" borderId="1" xfId="1" applyNumberFormat="1" applyFont="1" applyFill="1" applyBorder="1" applyAlignment="1">
      <alignment horizontal="center"/>
    </xf>
    <xf numFmtId="167" fontId="22" fillId="0" borderId="0" xfId="0" quotePrefix="1" applyNumberFormat="1" applyFont="1" applyFill="1" applyAlignment="1">
      <alignment horizontal="right"/>
    </xf>
    <xf numFmtId="175" fontId="39" fillId="0" borderId="0" xfId="2" applyNumberFormat="1" applyFont="1" applyFill="1" applyAlignment="1">
      <alignment horizontal="center"/>
    </xf>
    <xf numFmtId="177" fontId="39" fillId="0" borderId="0" xfId="1" quotePrefix="1" applyNumberFormat="1" applyFont="1" applyFill="1" applyBorder="1" applyAlignment="1">
      <alignment horizontal="left"/>
    </xf>
    <xf numFmtId="177" fontId="39" fillId="0" borderId="0" xfId="1" applyNumberFormat="1" applyFont="1" applyFill="1" applyBorder="1" applyAlignment="1">
      <alignment horizontal="left"/>
    </xf>
    <xf numFmtId="0" fontId="22" fillId="0" borderId="1" xfId="0" applyFont="1" applyFill="1" applyBorder="1" applyAlignment="1">
      <alignment horizontal="right"/>
    </xf>
    <xf numFmtId="164" fontId="39" fillId="0" borderId="0" xfId="1" applyNumberFormat="1" applyFont="1" applyAlignment="1" applyProtection="1">
      <alignment horizontal="center"/>
      <protection locked="0"/>
    </xf>
    <xf numFmtId="167" fontId="39" fillId="0" borderId="0" xfId="5" applyNumberFormat="1" applyFont="1" applyFill="1" applyAlignment="1">
      <alignment horizontal="center"/>
    </xf>
    <xf numFmtId="175" fontId="39" fillId="0" borderId="0" xfId="1" applyNumberFormat="1" applyFont="1" applyFill="1" applyAlignment="1">
      <alignment horizontal="center"/>
    </xf>
    <xf numFmtId="0" fontId="22" fillId="0" borderId="1" xfId="0" applyFont="1" applyFill="1" applyBorder="1" applyAlignment="1">
      <alignment horizontal="center"/>
    </xf>
    <xf numFmtId="167" fontId="22" fillId="0" borderId="0" xfId="0" quotePrefix="1" applyNumberFormat="1" applyFont="1" applyFill="1" applyAlignment="1">
      <alignment horizontal="center"/>
    </xf>
    <xf numFmtId="167" fontId="39" fillId="0" borderId="0" xfId="5" applyNumberFormat="1" applyFont="1" applyAlignment="1">
      <alignment horizontal="right"/>
    </xf>
    <xf numFmtId="164" fontId="39" fillId="0" borderId="0" xfId="1" applyNumberFormat="1" applyFont="1" applyAlignment="1">
      <alignment horizontal="center"/>
    </xf>
    <xf numFmtId="175" fontId="39" fillId="0" borderId="0" xfId="1" applyNumberFormat="1" applyFont="1" applyFill="1" applyBorder="1" applyAlignment="1">
      <alignment horizontal="center"/>
    </xf>
    <xf numFmtId="164" fontId="39" fillId="0" borderId="1" xfId="1" applyNumberFormat="1" applyFont="1" applyBorder="1" applyAlignment="1">
      <alignment horizontal="center"/>
    </xf>
    <xf numFmtId="175" fontId="39" fillId="0" borderId="2" xfId="1" applyNumberFormat="1" applyFont="1" applyFill="1" applyBorder="1" applyAlignment="1">
      <alignment horizontal="center"/>
    </xf>
    <xf numFmtId="164" fontId="39" fillId="0" borderId="0" xfId="1" applyNumberFormat="1" applyFont="1" applyBorder="1" applyAlignment="1">
      <alignment horizontal="center"/>
    </xf>
    <xf numFmtId="175" fontId="39" fillId="0" borderId="6" xfId="1" applyNumberFormat="1" applyFont="1" applyFill="1" applyBorder="1" applyAlignment="1">
      <alignment horizontal="center"/>
    </xf>
    <xf numFmtId="0" fontId="22" fillId="0" borderId="0" xfId="0" quotePrefix="1" applyFont="1" applyBorder="1" applyAlignment="1">
      <alignment horizontal="right"/>
    </xf>
    <xf numFmtId="0" fontId="22" fillId="0" borderId="0" xfId="0" applyFont="1" applyAlignment="1" applyProtection="1">
      <alignment horizontal="right"/>
      <protection locked="0"/>
    </xf>
    <xf numFmtId="0" fontId="22" fillId="0" borderId="0" xfId="0" applyFont="1" applyAlignment="1" applyProtection="1">
      <protection locked="0"/>
    </xf>
    <xf numFmtId="0" fontId="20" fillId="0" borderId="0" xfId="0" applyFont="1" applyAlignment="1"/>
    <xf numFmtId="15" fontId="22" fillId="0" borderId="1" xfId="2" quotePrefix="1" applyNumberFormat="1" applyFont="1" applyBorder="1" applyAlignment="1" applyProtection="1">
      <alignment horizontal="center"/>
      <protection locked="0"/>
    </xf>
    <xf numFmtId="0" fontId="68" fillId="0" borderId="0" xfId="144" applyFont="1" applyAlignment="1">
      <alignment horizontal="left" vertical="center" wrapText="1"/>
    </xf>
    <xf numFmtId="0" fontId="23" fillId="0" borderId="0" xfId="144" applyFont="1" applyAlignment="1">
      <alignment horizontal="center"/>
    </xf>
    <xf numFmtId="0" fontId="24" fillId="0" borderId="1" xfId="144" applyFont="1" applyFill="1" applyBorder="1" applyAlignment="1">
      <alignment horizontal="right"/>
    </xf>
    <xf numFmtId="164" fontId="15" fillId="0" borderId="0" xfId="168" applyNumberFormat="1" applyFont="1" applyFill="1" applyAlignment="1">
      <alignment horizontal="center"/>
    </xf>
    <xf numFmtId="175" fontId="15" fillId="0" borderId="0" xfId="168" applyNumberFormat="1" applyFont="1" applyFill="1" applyAlignment="1">
      <alignment horizontal="right"/>
    </xf>
    <xf numFmtId="176" fontId="15" fillId="0" borderId="0" xfId="168" applyNumberFormat="1" applyFont="1" applyFill="1" applyBorder="1" applyAlignment="1">
      <alignment horizontal="right"/>
    </xf>
    <xf numFmtId="175" fontId="15" fillId="0" borderId="2" xfId="168" applyNumberFormat="1" applyFont="1" applyFill="1" applyBorder="1" applyAlignment="1">
      <alignment horizontal="right"/>
    </xf>
    <xf numFmtId="173" fontId="28" fillId="0" borderId="0" xfId="175" applyNumberFormat="1" applyFont="1" applyAlignment="1">
      <alignment horizontal="right"/>
    </xf>
    <xf numFmtId="167" fontId="15" fillId="0" borderId="0" xfId="173" applyNumberFormat="1" applyFont="1" applyFill="1" applyAlignment="1">
      <alignment horizontal="right"/>
    </xf>
    <xf numFmtId="164" fontId="62" fillId="0" borderId="0" xfId="1" applyNumberFormat="1" applyFont="1" applyAlignment="1">
      <alignment horizontal="center"/>
    </xf>
    <xf numFmtId="167" fontId="62" fillId="0" borderId="0" xfId="5" applyNumberFormat="1" applyFont="1" applyAlignment="1">
      <alignment horizontal="right"/>
    </xf>
    <xf numFmtId="164" fontId="62" fillId="0" borderId="0" xfId="1" applyNumberFormat="1" applyFont="1" applyBorder="1" applyAlignment="1">
      <alignment horizontal="center"/>
    </xf>
    <xf numFmtId="175" fontId="62" fillId="0" borderId="4" xfId="1" applyNumberFormat="1" applyFont="1" applyFill="1" applyBorder="1" applyAlignment="1">
      <alignment horizontal="center"/>
    </xf>
    <xf numFmtId="175" fontId="62" fillId="0" borderId="1" xfId="1" applyNumberFormat="1" applyFont="1" applyFill="1" applyBorder="1" applyAlignment="1">
      <alignment horizontal="center"/>
    </xf>
    <xf numFmtId="164" fontId="66" fillId="0" borderId="0" xfId="1" applyNumberFormat="1" applyFont="1" applyAlignment="1">
      <alignment horizontal="right"/>
    </xf>
    <xf numFmtId="177" fontId="87" fillId="0" borderId="2" xfId="1" applyNumberFormat="1" applyFont="1" applyFill="1" applyBorder="1" applyAlignment="1">
      <alignment horizontal="right"/>
    </xf>
    <xf numFmtId="167" fontId="62" fillId="0" borderId="0" xfId="5" applyNumberFormat="1" applyFont="1" applyFill="1" applyAlignment="1">
      <alignment horizontal="right"/>
    </xf>
    <xf numFmtId="175" fontId="62" fillId="0" borderId="6" xfId="1" applyNumberFormat="1" applyFont="1" applyFill="1" applyBorder="1" applyAlignment="1">
      <alignment horizontal="center"/>
    </xf>
    <xf numFmtId="164" fontId="66" fillId="0" borderId="0" xfId="1" applyNumberFormat="1" applyFont="1" applyFill="1" applyAlignment="1">
      <alignment horizontal="right"/>
    </xf>
    <xf numFmtId="0" fontId="64" fillId="0" borderId="1" xfId="0" applyFont="1" applyBorder="1" applyAlignment="1" applyProtection="1">
      <alignment horizontal="right"/>
      <protection locked="0"/>
    </xf>
    <xf numFmtId="175" fontId="62" fillId="0" borderId="0" xfId="1" applyNumberFormat="1" applyFont="1" applyFill="1" applyBorder="1" applyAlignment="1">
      <alignment horizontal="center"/>
    </xf>
    <xf numFmtId="177" fontId="87" fillId="0" borderId="2" xfId="1" applyNumberFormat="1" applyFont="1" applyBorder="1" applyAlignment="1">
      <alignment horizontal="right"/>
    </xf>
    <xf numFmtId="173" fontId="31" fillId="0" borderId="0" xfId="6" applyNumberFormat="1" applyFont="1" applyAlignment="1">
      <alignment horizontal="right"/>
    </xf>
    <xf numFmtId="0" fontId="24" fillId="0" borderId="0" xfId="0" quotePrefix="1" applyFont="1" applyBorder="1" applyAlignment="1">
      <alignment horizontal="right"/>
    </xf>
    <xf numFmtId="0" fontId="24" fillId="0" borderId="0" xfId="0" applyFont="1" applyBorder="1" applyAlignment="1">
      <alignment horizontal="right"/>
    </xf>
    <xf numFmtId="0" fontId="20" fillId="0" borderId="0" xfId="0" applyFont="1" applyAlignment="1">
      <alignment horizontal="left" wrapText="1"/>
    </xf>
    <xf numFmtId="0" fontId="24" fillId="0" borderId="1" xfId="0" applyFont="1" applyBorder="1" applyAlignment="1">
      <alignment horizontal="right"/>
    </xf>
    <xf numFmtId="0" fontId="16" fillId="0" borderId="0" xfId="0" applyFont="1" applyAlignment="1">
      <alignment horizontal="justify" wrapText="1"/>
    </xf>
    <xf numFmtId="0" fontId="20" fillId="0" borderId="0" xfId="0" applyFont="1" applyAlignment="1">
      <alignment horizontal="justify" vertical="top" wrapText="1"/>
    </xf>
    <xf numFmtId="0" fontId="20" fillId="0" borderId="0" xfId="0" applyFont="1" applyAlignment="1">
      <alignment horizontal="justify" wrapText="1"/>
    </xf>
    <xf numFmtId="0" fontId="16" fillId="0" borderId="0" xfId="0" applyFont="1" applyAlignment="1">
      <alignment horizontal="justify" vertical="top" wrapText="1"/>
    </xf>
    <xf numFmtId="0" fontId="44" fillId="0" borderId="0" xfId="0" applyFont="1" applyFill="1" applyBorder="1" applyAlignment="1">
      <alignment horizontal="left" wrapText="1"/>
    </xf>
  </cellXfs>
  <cellStyles count="36621">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4" xfId="4914"/>
    <cellStyle name="20% - Accent1 14 2" xfId="25793"/>
    <cellStyle name="20% - Accent1 15" xfId="19823"/>
    <cellStyle name="20% - Accent1 15 2" xfId="35873"/>
    <cellStyle name="20% - Accent1 16" xfId="21319"/>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2" xfId="1141"/>
    <cellStyle name="20% - Accent1 5 2 2 2 10" xfId="5053"/>
    <cellStyle name="20% - Accent1 5 2 2 2 10 2" xfId="25872"/>
    <cellStyle name="20% - Accent1 5 2 2 2 11" xfId="20747"/>
    <cellStyle name="20% - Accent1 5 2 2 2 12" xfId="22072"/>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2" xfId="1142"/>
    <cellStyle name="20% - Accent1 5 2 3 2 10" xfId="5075"/>
    <cellStyle name="20% - Accent1 5 2 3 2 10 2" xfId="25894"/>
    <cellStyle name="20% - Accent1 5 2 3 2 11" xfId="20859"/>
    <cellStyle name="20% - Accent1 5 2 3 2 12" xfId="22073"/>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2" xfId="1143"/>
    <cellStyle name="20% - Accent1 5 2 4 2 10" xfId="5097"/>
    <cellStyle name="20% - Accent1 5 2 4 2 10 2" xfId="25916"/>
    <cellStyle name="20% - Accent1 5 2 4 2 11" xfId="20973"/>
    <cellStyle name="20% - Accent1 5 2 4 2 12" xfId="22074"/>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2" xfId="1144"/>
    <cellStyle name="20% - Accent1 5 2 5 2 10" xfId="5119"/>
    <cellStyle name="20% - Accent1 5 2 5 2 10 2" xfId="25938"/>
    <cellStyle name="20% - Accent1 5 2 5 2 11" xfId="21085"/>
    <cellStyle name="20% - Accent1 5 2 5 2 12" xfId="22075"/>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2" xfId="1145"/>
    <cellStyle name="20% - Accent1 5 2 6 2 10" xfId="5141"/>
    <cellStyle name="20% - Accent1 5 2 6 2 10 2" xfId="25960"/>
    <cellStyle name="20% - Accent1 5 2 6 2 11" xfId="21199"/>
    <cellStyle name="20% - Accent1 5 2 6 2 12" xfId="22076"/>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2" xfId="1146"/>
    <cellStyle name="20% - Accent1 5 2 7 2 10" xfId="5163"/>
    <cellStyle name="20% - Accent1 5 2 7 2 10 2" xfId="25982"/>
    <cellStyle name="20% - Accent1 5 2 7 2 11" xfId="20772"/>
    <cellStyle name="20% - Accent1 5 2 7 2 12" xfId="22077"/>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2" xfId="1155"/>
    <cellStyle name="20% - Accent1 5 4 2 10" xfId="5234"/>
    <cellStyle name="20% - Accent1 5 4 2 10 2" xfId="26053"/>
    <cellStyle name="20% - Accent1 5 4 2 11" xfId="20729"/>
    <cellStyle name="20% - Accent1 5 4 2 12" xfId="22086"/>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2" xfId="1156"/>
    <cellStyle name="20% - Accent1 5 5 2 10" xfId="5256"/>
    <cellStyle name="20% - Accent1 5 5 2 10 2" xfId="26075"/>
    <cellStyle name="20% - Accent1 5 5 2 11" xfId="20841"/>
    <cellStyle name="20% - Accent1 5 5 2 12" xfId="22087"/>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2" xfId="1157"/>
    <cellStyle name="20% - Accent1 5 6 2 10" xfId="5278"/>
    <cellStyle name="20% - Accent1 5 6 2 10 2" xfId="26097"/>
    <cellStyle name="20% - Accent1 5 6 2 11" xfId="20955"/>
    <cellStyle name="20% - Accent1 5 6 2 12" xfId="22088"/>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2" xfId="1158"/>
    <cellStyle name="20% - Accent1 5 7 2 10" xfId="5300"/>
    <cellStyle name="20% - Accent1 5 7 2 10 2" xfId="26119"/>
    <cellStyle name="20% - Accent1 5 7 2 11" xfId="21067"/>
    <cellStyle name="20% - Accent1 5 7 2 12" xfId="22089"/>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2" xfId="1159"/>
    <cellStyle name="20% - Accent1 5 8 2 10" xfId="5322"/>
    <cellStyle name="20% - Accent1 5 8 2 10 2" xfId="26141"/>
    <cellStyle name="20% - Accent1 5 8 2 11" xfId="21181"/>
    <cellStyle name="20% - Accent1 5 8 2 12" xfId="22090"/>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4" xfId="5382"/>
    <cellStyle name="20% - Accent2 14 2" xfId="26201"/>
    <cellStyle name="20% - Accent2 15" xfId="19825"/>
    <cellStyle name="20% - Accent2 15 2" xfId="35875"/>
    <cellStyle name="20% - Accent2 16" xfId="21321"/>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2" xfId="1176"/>
    <cellStyle name="20% - Accent2 5 2 2 2 10" xfId="5521"/>
    <cellStyle name="20% - Accent2 5 2 2 2 10 2" xfId="26280"/>
    <cellStyle name="20% - Accent2 5 2 2 2 11" xfId="20748"/>
    <cellStyle name="20% - Accent2 5 2 2 2 12" xfId="22107"/>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2" xfId="1177"/>
    <cellStyle name="20% - Accent2 5 2 3 2 10" xfId="5543"/>
    <cellStyle name="20% - Accent2 5 2 3 2 10 2" xfId="26302"/>
    <cellStyle name="20% - Accent2 5 2 3 2 11" xfId="20860"/>
    <cellStyle name="20% - Accent2 5 2 3 2 12" xfId="22108"/>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2" xfId="1178"/>
    <cellStyle name="20% - Accent2 5 2 4 2 10" xfId="5565"/>
    <cellStyle name="20% - Accent2 5 2 4 2 10 2" xfId="26324"/>
    <cellStyle name="20% - Accent2 5 2 4 2 11" xfId="20974"/>
    <cellStyle name="20% - Accent2 5 2 4 2 12" xfId="22109"/>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2" xfId="1179"/>
    <cellStyle name="20% - Accent2 5 2 5 2 10" xfId="5587"/>
    <cellStyle name="20% - Accent2 5 2 5 2 10 2" xfId="26346"/>
    <cellStyle name="20% - Accent2 5 2 5 2 11" xfId="21086"/>
    <cellStyle name="20% - Accent2 5 2 5 2 12" xfId="22110"/>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2" xfId="1180"/>
    <cellStyle name="20% - Accent2 5 2 6 2 10" xfId="5609"/>
    <cellStyle name="20% - Accent2 5 2 6 2 10 2" xfId="26368"/>
    <cellStyle name="20% - Accent2 5 2 6 2 11" xfId="21200"/>
    <cellStyle name="20% - Accent2 5 2 6 2 12" xfId="22111"/>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2" xfId="1181"/>
    <cellStyle name="20% - Accent2 5 2 7 2 10" xfId="5631"/>
    <cellStyle name="20% - Accent2 5 2 7 2 10 2" xfId="26390"/>
    <cellStyle name="20% - Accent2 5 2 7 2 11" xfId="20694"/>
    <cellStyle name="20% - Accent2 5 2 7 2 12" xfId="22112"/>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2" xfId="1190"/>
    <cellStyle name="20% - Accent2 5 4 2 10" xfId="5702"/>
    <cellStyle name="20% - Accent2 5 4 2 10 2" xfId="26461"/>
    <cellStyle name="20% - Accent2 5 4 2 11" xfId="20731"/>
    <cellStyle name="20% - Accent2 5 4 2 12" xfId="22121"/>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2" xfId="1191"/>
    <cellStyle name="20% - Accent2 5 5 2 10" xfId="5724"/>
    <cellStyle name="20% - Accent2 5 5 2 10 2" xfId="26483"/>
    <cellStyle name="20% - Accent2 5 5 2 11" xfId="20843"/>
    <cellStyle name="20% - Accent2 5 5 2 12" xfId="22122"/>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2" xfId="1192"/>
    <cellStyle name="20% - Accent2 5 6 2 10" xfId="5746"/>
    <cellStyle name="20% - Accent2 5 6 2 10 2" xfId="26505"/>
    <cellStyle name="20% - Accent2 5 6 2 11" xfId="20957"/>
    <cellStyle name="20% - Accent2 5 6 2 12" xfId="22123"/>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2" xfId="1193"/>
    <cellStyle name="20% - Accent2 5 7 2 10" xfId="5768"/>
    <cellStyle name="20% - Accent2 5 7 2 10 2" xfId="26527"/>
    <cellStyle name="20% - Accent2 5 7 2 11" xfId="21069"/>
    <cellStyle name="20% - Accent2 5 7 2 12" xfId="22124"/>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2" xfId="1194"/>
    <cellStyle name="20% - Accent2 5 8 2 10" xfId="5790"/>
    <cellStyle name="20% - Accent2 5 8 2 10 2" xfId="26549"/>
    <cellStyle name="20% - Accent2 5 8 2 11" xfId="21183"/>
    <cellStyle name="20% - Accent2 5 8 2 12" xfId="22125"/>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4" xfId="5850"/>
    <cellStyle name="20% - Accent3 14 2" xfId="26609"/>
    <cellStyle name="20% - Accent3 15" xfId="19827"/>
    <cellStyle name="20% - Accent3 15 2" xfId="35877"/>
    <cellStyle name="20% - Accent3 16" xfId="21323"/>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2" xfId="1211"/>
    <cellStyle name="20% - Accent3 5 2 2 2 10" xfId="5989"/>
    <cellStyle name="20% - Accent3 5 2 2 2 10 2" xfId="26688"/>
    <cellStyle name="20% - Accent3 5 2 2 2 11" xfId="20749"/>
    <cellStyle name="20% - Accent3 5 2 2 2 12" xfId="22142"/>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2" xfId="1212"/>
    <cellStyle name="20% - Accent3 5 2 3 2 10" xfId="6011"/>
    <cellStyle name="20% - Accent3 5 2 3 2 10 2" xfId="26710"/>
    <cellStyle name="20% - Accent3 5 2 3 2 11" xfId="20861"/>
    <cellStyle name="20% - Accent3 5 2 3 2 12" xfId="22143"/>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2" xfId="1213"/>
    <cellStyle name="20% - Accent3 5 2 4 2 10" xfId="6033"/>
    <cellStyle name="20% - Accent3 5 2 4 2 10 2" xfId="26732"/>
    <cellStyle name="20% - Accent3 5 2 4 2 11" xfId="20975"/>
    <cellStyle name="20% - Accent3 5 2 4 2 12" xfId="22144"/>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2" xfId="1214"/>
    <cellStyle name="20% - Accent3 5 2 5 2 10" xfId="6055"/>
    <cellStyle name="20% - Accent3 5 2 5 2 10 2" xfId="26754"/>
    <cellStyle name="20% - Accent3 5 2 5 2 11" xfId="21087"/>
    <cellStyle name="20% - Accent3 5 2 5 2 12" xfId="22145"/>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2" xfId="1215"/>
    <cellStyle name="20% - Accent3 5 2 6 2 10" xfId="6077"/>
    <cellStyle name="20% - Accent3 5 2 6 2 10 2" xfId="26776"/>
    <cellStyle name="20% - Accent3 5 2 6 2 11" xfId="21201"/>
    <cellStyle name="20% - Accent3 5 2 6 2 12" xfId="22146"/>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2" xfId="1216"/>
    <cellStyle name="20% - Accent3 5 2 7 2 10" xfId="6099"/>
    <cellStyle name="20% - Accent3 5 2 7 2 10 2" xfId="26798"/>
    <cellStyle name="20% - Accent3 5 2 7 2 11" xfId="20718"/>
    <cellStyle name="20% - Accent3 5 2 7 2 12" xfId="22147"/>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2" xfId="1225"/>
    <cellStyle name="20% - Accent3 5 4 2 10" xfId="6170"/>
    <cellStyle name="20% - Accent3 5 4 2 10 2" xfId="26869"/>
    <cellStyle name="20% - Accent3 5 4 2 11" xfId="20733"/>
    <cellStyle name="20% - Accent3 5 4 2 12" xfId="22156"/>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2" xfId="1226"/>
    <cellStyle name="20% - Accent3 5 5 2 10" xfId="6192"/>
    <cellStyle name="20% - Accent3 5 5 2 10 2" xfId="26891"/>
    <cellStyle name="20% - Accent3 5 5 2 11" xfId="20845"/>
    <cellStyle name="20% - Accent3 5 5 2 12" xfId="22157"/>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2" xfId="1227"/>
    <cellStyle name="20% - Accent3 5 6 2 10" xfId="6214"/>
    <cellStyle name="20% - Accent3 5 6 2 10 2" xfId="26913"/>
    <cellStyle name="20% - Accent3 5 6 2 11" xfId="20959"/>
    <cellStyle name="20% - Accent3 5 6 2 12" xfId="22158"/>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2" xfId="1228"/>
    <cellStyle name="20% - Accent3 5 7 2 10" xfId="6236"/>
    <cellStyle name="20% - Accent3 5 7 2 10 2" xfId="26935"/>
    <cellStyle name="20% - Accent3 5 7 2 11" xfId="21071"/>
    <cellStyle name="20% - Accent3 5 7 2 12" xfId="22159"/>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2" xfId="1229"/>
    <cellStyle name="20% - Accent3 5 8 2 10" xfId="6258"/>
    <cellStyle name="20% - Accent3 5 8 2 10 2" xfId="26957"/>
    <cellStyle name="20% - Accent3 5 8 2 11" xfId="21185"/>
    <cellStyle name="20% - Accent3 5 8 2 12" xfId="22160"/>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4" xfId="6318"/>
    <cellStyle name="20% - Accent4 14 2" xfId="27017"/>
    <cellStyle name="20% - Accent4 15" xfId="19829"/>
    <cellStyle name="20% - Accent4 15 2" xfId="35879"/>
    <cellStyle name="20% - Accent4 16" xfId="21325"/>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2" xfId="1246"/>
    <cellStyle name="20% - Accent4 5 2 2 2 10" xfId="6457"/>
    <cellStyle name="20% - Accent4 5 2 2 2 10 2" xfId="27096"/>
    <cellStyle name="20% - Accent4 5 2 2 2 11" xfId="20750"/>
    <cellStyle name="20% - Accent4 5 2 2 2 12" xfId="22177"/>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2" xfId="1247"/>
    <cellStyle name="20% - Accent4 5 2 3 2 10" xfId="6479"/>
    <cellStyle name="20% - Accent4 5 2 3 2 10 2" xfId="27118"/>
    <cellStyle name="20% - Accent4 5 2 3 2 11" xfId="20862"/>
    <cellStyle name="20% - Accent4 5 2 3 2 12" xfId="22178"/>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2" xfId="1248"/>
    <cellStyle name="20% - Accent4 5 2 4 2 10" xfId="6501"/>
    <cellStyle name="20% - Accent4 5 2 4 2 10 2" xfId="27140"/>
    <cellStyle name="20% - Accent4 5 2 4 2 11" xfId="20976"/>
    <cellStyle name="20% - Accent4 5 2 4 2 12" xfId="22179"/>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2" xfId="1249"/>
    <cellStyle name="20% - Accent4 5 2 5 2 10" xfId="6523"/>
    <cellStyle name="20% - Accent4 5 2 5 2 10 2" xfId="27162"/>
    <cellStyle name="20% - Accent4 5 2 5 2 11" xfId="21088"/>
    <cellStyle name="20% - Accent4 5 2 5 2 12" xfId="22180"/>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2" xfId="1250"/>
    <cellStyle name="20% - Accent4 5 2 6 2 10" xfId="6545"/>
    <cellStyle name="20% - Accent4 5 2 6 2 10 2" xfId="27184"/>
    <cellStyle name="20% - Accent4 5 2 6 2 11" xfId="21202"/>
    <cellStyle name="20% - Accent4 5 2 6 2 12" xfId="22181"/>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2" xfId="1251"/>
    <cellStyle name="20% - Accent4 5 2 7 2 10" xfId="6567"/>
    <cellStyle name="20% - Accent4 5 2 7 2 10 2" xfId="27206"/>
    <cellStyle name="20% - Accent4 5 2 7 2 11" xfId="20699"/>
    <cellStyle name="20% - Accent4 5 2 7 2 12" xfId="22182"/>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2" xfId="1260"/>
    <cellStyle name="20% - Accent4 5 4 2 10" xfId="6638"/>
    <cellStyle name="20% - Accent4 5 4 2 10 2" xfId="27277"/>
    <cellStyle name="20% - Accent4 5 4 2 11" xfId="20735"/>
    <cellStyle name="20% - Accent4 5 4 2 12" xfId="22191"/>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2" xfId="1261"/>
    <cellStyle name="20% - Accent4 5 5 2 10" xfId="6660"/>
    <cellStyle name="20% - Accent4 5 5 2 10 2" xfId="27299"/>
    <cellStyle name="20% - Accent4 5 5 2 11" xfId="20847"/>
    <cellStyle name="20% - Accent4 5 5 2 12" xfId="22192"/>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2" xfId="1262"/>
    <cellStyle name="20% - Accent4 5 6 2 10" xfId="6682"/>
    <cellStyle name="20% - Accent4 5 6 2 10 2" xfId="27321"/>
    <cellStyle name="20% - Accent4 5 6 2 11" xfId="20961"/>
    <cellStyle name="20% - Accent4 5 6 2 12" xfId="22193"/>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2" xfId="1263"/>
    <cellStyle name="20% - Accent4 5 7 2 10" xfId="6704"/>
    <cellStyle name="20% - Accent4 5 7 2 10 2" xfId="27343"/>
    <cellStyle name="20% - Accent4 5 7 2 11" xfId="21073"/>
    <cellStyle name="20% - Accent4 5 7 2 12" xfId="22194"/>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2" xfId="1264"/>
    <cellStyle name="20% - Accent4 5 8 2 10" xfId="6726"/>
    <cellStyle name="20% - Accent4 5 8 2 10 2" xfId="27365"/>
    <cellStyle name="20% - Accent4 5 8 2 11" xfId="21187"/>
    <cellStyle name="20% - Accent4 5 8 2 12" xfId="22195"/>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4" xfId="6786"/>
    <cellStyle name="20% - Accent5 14 2" xfId="27425"/>
    <cellStyle name="20% - Accent5 15" xfId="19831"/>
    <cellStyle name="20% - Accent5 15 2" xfId="35881"/>
    <cellStyle name="20% - Accent5 16" xfId="21327"/>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2" xfId="1281"/>
    <cellStyle name="20% - Accent5 5 2 2 2 10" xfId="6925"/>
    <cellStyle name="20% - Accent5 5 2 2 2 10 2" xfId="27504"/>
    <cellStyle name="20% - Accent5 5 2 2 2 11" xfId="20751"/>
    <cellStyle name="20% - Accent5 5 2 2 2 12" xfId="22212"/>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2" xfId="1282"/>
    <cellStyle name="20% - Accent5 5 2 3 2 10" xfId="6947"/>
    <cellStyle name="20% - Accent5 5 2 3 2 10 2" xfId="27526"/>
    <cellStyle name="20% - Accent5 5 2 3 2 11" xfId="20863"/>
    <cellStyle name="20% - Accent5 5 2 3 2 12" xfId="22213"/>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2" xfId="1283"/>
    <cellStyle name="20% - Accent5 5 2 4 2 10" xfId="6969"/>
    <cellStyle name="20% - Accent5 5 2 4 2 10 2" xfId="27548"/>
    <cellStyle name="20% - Accent5 5 2 4 2 11" xfId="20977"/>
    <cellStyle name="20% - Accent5 5 2 4 2 12" xfId="22214"/>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2" xfId="1284"/>
    <cellStyle name="20% - Accent5 5 2 5 2 10" xfId="6991"/>
    <cellStyle name="20% - Accent5 5 2 5 2 10 2" xfId="27570"/>
    <cellStyle name="20% - Accent5 5 2 5 2 11" xfId="21089"/>
    <cellStyle name="20% - Accent5 5 2 5 2 12" xfId="22215"/>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2" xfId="1285"/>
    <cellStyle name="20% - Accent5 5 2 6 2 10" xfId="7013"/>
    <cellStyle name="20% - Accent5 5 2 6 2 10 2" xfId="27592"/>
    <cellStyle name="20% - Accent5 5 2 6 2 11" xfId="21203"/>
    <cellStyle name="20% - Accent5 5 2 6 2 12" xfId="22216"/>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2" xfId="1286"/>
    <cellStyle name="20% - Accent5 5 2 7 2 10" xfId="7035"/>
    <cellStyle name="20% - Accent5 5 2 7 2 10 2" xfId="27614"/>
    <cellStyle name="20% - Accent5 5 2 7 2 11" xfId="20704"/>
    <cellStyle name="20% - Accent5 5 2 7 2 12" xfId="22217"/>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2" xfId="1295"/>
    <cellStyle name="20% - Accent5 5 4 2 10" xfId="7106"/>
    <cellStyle name="20% - Accent5 5 4 2 10 2" xfId="27685"/>
    <cellStyle name="20% - Accent5 5 4 2 11" xfId="20737"/>
    <cellStyle name="20% - Accent5 5 4 2 12" xfId="22226"/>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2" xfId="1296"/>
    <cellStyle name="20% - Accent5 5 5 2 10" xfId="7128"/>
    <cellStyle name="20% - Accent5 5 5 2 10 2" xfId="27707"/>
    <cellStyle name="20% - Accent5 5 5 2 11" xfId="20849"/>
    <cellStyle name="20% - Accent5 5 5 2 12" xfId="22227"/>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2" xfId="1297"/>
    <cellStyle name="20% - Accent5 5 6 2 10" xfId="7150"/>
    <cellStyle name="20% - Accent5 5 6 2 10 2" xfId="27729"/>
    <cellStyle name="20% - Accent5 5 6 2 11" xfId="20963"/>
    <cellStyle name="20% - Accent5 5 6 2 12" xfId="22228"/>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2" xfId="1298"/>
    <cellStyle name="20% - Accent5 5 7 2 10" xfId="7172"/>
    <cellStyle name="20% - Accent5 5 7 2 10 2" xfId="27751"/>
    <cellStyle name="20% - Accent5 5 7 2 11" xfId="21075"/>
    <cellStyle name="20% - Accent5 5 7 2 12" xfId="22229"/>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2" xfId="1299"/>
    <cellStyle name="20% - Accent5 5 8 2 10" xfId="7194"/>
    <cellStyle name="20% - Accent5 5 8 2 10 2" xfId="27773"/>
    <cellStyle name="20% - Accent5 5 8 2 11" xfId="21189"/>
    <cellStyle name="20% - Accent5 5 8 2 12" xfId="22230"/>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4" xfId="7254"/>
    <cellStyle name="20% - Accent6 14 2" xfId="27833"/>
    <cellStyle name="20% - Accent6 15" xfId="19833"/>
    <cellStyle name="20% - Accent6 15 2" xfId="35883"/>
    <cellStyle name="20% - Accent6 16" xfId="21329"/>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2" xfId="1316"/>
    <cellStyle name="20% - Accent6 5 2 2 2 10" xfId="7393"/>
    <cellStyle name="20% - Accent6 5 2 2 2 10 2" xfId="27912"/>
    <cellStyle name="20% - Accent6 5 2 2 2 11" xfId="20752"/>
    <cellStyle name="20% - Accent6 5 2 2 2 12" xfId="22247"/>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2" xfId="1317"/>
    <cellStyle name="20% - Accent6 5 2 3 2 10" xfId="7415"/>
    <cellStyle name="20% - Accent6 5 2 3 2 10 2" xfId="27934"/>
    <cellStyle name="20% - Accent6 5 2 3 2 11" xfId="20864"/>
    <cellStyle name="20% - Accent6 5 2 3 2 12" xfId="22248"/>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2" xfId="1318"/>
    <cellStyle name="20% - Accent6 5 2 4 2 10" xfId="7437"/>
    <cellStyle name="20% - Accent6 5 2 4 2 10 2" xfId="27956"/>
    <cellStyle name="20% - Accent6 5 2 4 2 11" xfId="20978"/>
    <cellStyle name="20% - Accent6 5 2 4 2 12" xfId="22249"/>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2" xfId="1319"/>
    <cellStyle name="20% - Accent6 5 2 5 2 10" xfId="7459"/>
    <cellStyle name="20% - Accent6 5 2 5 2 10 2" xfId="27978"/>
    <cellStyle name="20% - Accent6 5 2 5 2 11" xfId="21090"/>
    <cellStyle name="20% - Accent6 5 2 5 2 12" xfId="22250"/>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2" xfId="1320"/>
    <cellStyle name="20% - Accent6 5 2 6 2 10" xfId="7481"/>
    <cellStyle name="20% - Accent6 5 2 6 2 10 2" xfId="28000"/>
    <cellStyle name="20% - Accent6 5 2 6 2 11" xfId="21204"/>
    <cellStyle name="20% - Accent6 5 2 6 2 12" xfId="22251"/>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2" xfId="1321"/>
    <cellStyle name="20% - Accent6 5 2 7 2 10" xfId="7503"/>
    <cellStyle name="20% - Accent6 5 2 7 2 10 2" xfId="28022"/>
    <cellStyle name="20% - Accent6 5 2 7 2 11" xfId="21044"/>
    <cellStyle name="20% - Accent6 5 2 7 2 12" xfId="22252"/>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2" xfId="1330"/>
    <cellStyle name="20% - Accent6 5 4 2 10" xfId="7574"/>
    <cellStyle name="20% - Accent6 5 4 2 10 2" xfId="28093"/>
    <cellStyle name="20% - Accent6 5 4 2 11" xfId="20739"/>
    <cellStyle name="20% - Accent6 5 4 2 12" xfId="22261"/>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2" xfId="1331"/>
    <cellStyle name="20% - Accent6 5 5 2 10" xfId="7596"/>
    <cellStyle name="20% - Accent6 5 5 2 10 2" xfId="28115"/>
    <cellStyle name="20% - Accent6 5 5 2 11" xfId="20851"/>
    <cellStyle name="20% - Accent6 5 5 2 12" xfId="22262"/>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2" xfId="1332"/>
    <cellStyle name="20% - Accent6 5 6 2 10" xfId="7618"/>
    <cellStyle name="20% - Accent6 5 6 2 10 2" xfId="28137"/>
    <cellStyle name="20% - Accent6 5 6 2 11" xfId="20965"/>
    <cellStyle name="20% - Accent6 5 6 2 12" xfId="22263"/>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2" xfId="1333"/>
    <cellStyle name="20% - Accent6 5 7 2 10" xfId="7640"/>
    <cellStyle name="20% - Accent6 5 7 2 10 2" xfId="28159"/>
    <cellStyle name="20% - Accent6 5 7 2 11" xfId="21077"/>
    <cellStyle name="20% - Accent6 5 7 2 12" xfId="22264"/>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2" xfId="1334"/>
    <cellStyle name="20% - Accent6 5 8 2 10" xfId="7662"/>
    <cellStyle name="20% - Accent6 5 8 2 10 2" xfId="28181"/>
    <cellStyle name="20% - Accent6 5 8 2 11" xfId="21191"/>
    <cellStyle name="20% - Accent6 5 8 2 12" xfId="22265"/>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4" xfId="7722"/>
    <cellStyle name="40% - Accent1 14 2" xfId="28241"/>
    <cellStyle name="40% - Accent1 15" xfId="19824"/>
    <cellStyle name="40% - Accent1 15 2" xfId="35874"/>
    <cellStyle name="40% - Accent1 16" xfId="21320"/>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2" xfId="1351"/>
    <cellStyle name="40% - Accent1 5 2 2 2 10" xfId="7861"/>
    <cellStyle name="40% - Accent1 5 2 2 2 10 2" xfId="28320"/>
    <cellStyle name="40% - Accent1 5 2 2 2 11" xfId="20753"/>
    <cellStyle name="40% - Accent1 5 2 2 2 12" xfId="22282"/>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2" xfId="1352"/>
    <cellStyle name="40% - Accent1 5 2 3 2 10" xfId="7883"/>
    <cellStyle name="40% - Accent1 5 2 3 2 10 2" xfId="28342"/>
    <cellStyle name="40% - Accent1 5 2 3 2 11" xfId="20865"/>
    <cellStyle name="40% - Accent1 5 2 3 2 12" xfId="22283"/>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2" xfId="1353"/>
    <cellStyle name="40% - Accent1 5 2 4 2 10" xfId="7905"/>
    <cellStyle name="40% - Accent1 5 2 4 2 10 2" xfId="28364"/>
    <cellStyle name="40% - Accent1 5 2 4 2 11" xfId="20979"/>
    <cellStyle name="40% - Accent1 5 2 4 2 12" xfId="22284"/>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2" xfId="1354"/>
    <cellStyle name="40% - Accent1 5 2 5 2 10" xfId="7927"/>
    <cellStyle name="40% - Accent1 5 2 5 2 10 2" xfId="28386"/>
    <cellStyle name="40% - Accent1 5 2 5 2 11" xfId="21091"/>
    <cellStyle name="40% - Accent1 5 2 5 2 12" xfId="22285"/>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2" xfId="1355"/>
    <cellStyle name="40% - Accent1 5 2 6 2 10" xfId="7949"/>
    <cellStyle name="40% - Accent1 5 2 6 2 10 2" xfId="28408"/>
    <cellStyle name="40% - Accent1 5 2 6 2 11" xfId="21205"/>
    <cellStyle name="40% - Accent1 5 2 6 2 12" xfId="22286"/>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2" xfId="1356"/>
    <cellStyle name="40% - Accent1 5 2 7 2 10" xfId="7971"/>
    <cellStyle name="40% - Accent1 5 2 7 2 10 2" xfId="28430"/>
    <cellStyle name="40% - Accent1 5 2 7 2 11" xfId="21176"/>
    <cellStyle name="40% - Accent1 5 2 7 2 12" xfId="22287"/>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2" xfId="1365"/>
    <cellStyle name="40% - Accent1 5 4 2 10" xfId="8042"/>
    <cellStyle name="40% - Accent1 5 4 2 10 2" xfId="28501"/>
    <cellStyle name="40% - Accent1 5 4 2 11" xfId="20730"/>
    <cellStyle name="40% - Accent1 5 4 2 12" xfId="22296"/>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2" xfId="1366"/>
    <cellStyle name="40% - Accent1 5 5 2 10" xfId="8064"/>
    <cellStyle name="40% - Accent1 5 5 2 10 2" xfId="28523"/>
    <cellStyle name="40% - Accent1 5 5 2 11" xfId="20842"/>
    <cellStyle name="40% - Accent1 5 5 2 12" xfId="22297"/>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2" xfId="1367"/>
    <cellStyle name="40% - Accent1 5 6 2 10" xfId="8086"/>
    <cellStyle name="40% - Accent1 5 6 2 10 2" xfId="28545"/>
    <cellStyle name="40% - Accent1 5 6 2 11" xfId="20956"/>
    <cellStyle name="40% - Accent1 5 6 2 12" xfId="22298"/>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2" xfId="1368"/>
    <cellStyle name="40% - Accent1 5 7 2 10" xfId="8108"/>
    <cellStyle name="40% - Accent1 5 7 2 10 2" xfId="28567"/>
    <cellStyle name="40% - Accent1 5 7 2 11" xfId="21068"/>
    <cellStyle name="40% - Accent1 5 7 2 12" xfId="22299"/>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2" xfId="1369"/>
    <cellStyle name="40% - Accent1 5 8 2 10" xfId="8130"/>
    <cellStyle name="40% - Accent1 5 8 2 10 2" xfId="28589"/>
    <cellStyle name="40% - Accent1 5 8 2 11" xfId="21182"/>
    <cellStyle name="40% - Accent1 5 8 2 12" xfId="22300"/>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4" xfId="8190"/>
    <cellStyle name="40% - Accent2 14 2" xfId="28649"/>
    <cellStyle name="40% - Accent2 15" xfId="19826"/>
    <cellStyle name="40% - Accent2 15 2" xfId="35876"/>
    <cellStyle name="40% - Accent2 16" xfId="21322"/>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2" xfId="1386"/>
    <cellStyle name="40% - Accent2 5 2 2 2 10" xfId="8329"/>
    <cellStyle name="40% - Accent2 5 2 2 2 10 2" xfId="28728"/>
    <cellStyle name="40% - Accent2 5 2 2 2 11" xfId="20754"/>
    <cellStyle name="40% - Accent2 5 2 2 2 12" xfId="22317"/>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2" xfId="1387"/>
    <cellStyle name="40% - Accent2 5 2 3 2 10" xfId="8351"/>
    <cellStyle name="40% - Accent2 5 2 3 2 10 2" xfId="28750"/>
    <cellStyle name="40% - Accent2 5 2 3 2 11" xfId="20866"/>
    <cellStyle name="40% - Accent2 5 2 3 2 12" xfId="22318"/>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2" xfId="1388"/>
    <cellStyle name="40% - Accent2 5 2 4 2 10" xfId="8373"/>
    <cellStyle name="40% - Accent2 5 2 4 2 10 2" xfId="28772"/>
    <cellStyle name="40% - Accent2 5 2 4 2 11" xfId="20980"/>
    <cellStyle name="40% - Accent2 5 2 4 2 12" xfId="22319"/>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2" xfId="1389"/>
    <cellStyle name="40% - Accent2 5 2 5 2 10" xfId="8395"/>
    <cellStyle name="40% - Accent2 5 2 5 2 10 2" xfId="28794"/>
    <cellStyle name="40% - Accent2 5 2 5 2 11" xfId="21092"/>
    <cellStyle name="40% - Accent2 5 2 5 2 12" xfId="22320"/>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2" xfId="1390"/>
    <cellStyle name="40% - Accent2 5 2 6 2 10" xfId="8417"/>
    <cellStyle name="40% - Accent2 5 2 6 2 10 2" xfId="28816"/>
    <cellStyle name="40% - Accent2 5 2 6 2 11" xfId="21206"/>
    <cellStyle name="40% - Accent2 5 2 6 2 12" xfId="22321"/>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2" xfId="1391"/>
    <cellStyle name="40% - Accent2 5 2 7 2 10" xfId="8439"/>
    <cellStyle name="40% - Accent2 5 2 7 2 10 2" xfId="28838"/>
    <cellStyle name="40% - Accent2 5 2 7 2 11" xfId="21049"/>
    <cellStyle name="40% - Accent2 5 2 7 2 12" xfId="22322"/>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2" xfId="1400"/>
    <cellStyle name="40% - Accent2 5 4 2 10" xfId="8510"/>
    <cellStyle name="40% - Accent2 5 4 2 10 2" xfId="28909"/>
    <cellStyle name="40% - Accent2 5 4 2 11" xfId="20732"/>
    <cellStyle name="40% - Accent2 5 4 2 12" xfId="22331"/>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2" xfId="1401"/>
    <cellStyle name="40% - Accent2 5 5 2 10" xfId="8532"/>
    <cellStyle name="40% - Accent2 5 5 2 10 2" xfId="28931"/>
    <cellStyle name="40% - Accent2 5 5 2 11" xfId="20844"/>
    <cellStyle name="40% - Accent2 5 5 2 12" xfId="22332"/>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2" xfId="1402"/>
    <cellStyle name="40% - Accent2 5 6 2 10" xfId="8554"/>
    <cellStyle name="40% - Accent2 5 6 2 10 2" xfId="28953"/>
    <cellStyle name="40% - Accent2 5 6 2 11" xfId="20958"/>
    <cellStyle name="40% - Accent2 5 6 2 12" xfId="22333"/>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2" xfId="1403"/>
    <cellStyle name="40% - Accent2 5 7 2 10" xfId="8576"/>
    <cellStyle name="40% - Accent2 5 7 2 10 2" xfId="28975"/>
    <cellStyle name="40% - Accent2 5 7 2 11" xfId="21070"/>
    <cellStyle name="40% - Accent2 5 7 2 12" xfId="22334"/>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2" xfId="1404"/>
    <cellStyle name="40% - Accent2 5 8 2 10" xfId="8598"/>
    <cellStyle name="40% - Accent2 5 8 2 10 2" xfId="28997"/>
    <cellStyle name="40% - Accent2 5 8 2 11" xfId="21184"/>
    <cellStyle name="40% - Accent2 5 8 2 12" xfId="22335"/>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4" xfId="8658"/>
    <cellStyle name="40% - Accent3 14 2" xfId="29057"/>
    <cellStyle name="40% - Accent3 15" xfId="19828"/>
    <cellStyle name="40% - Accent3 15 2" xfId="35878"/>
    <cellStyle name="40% - Accent3 16" xfId="21324"/>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2" xfId="1421"/>
    <cellStyle name="40% - Accent3 5 2 2 2 10" xfId="8797"/>
    <cellStyle name="40% - Accent3 5 2 2 2 10 2" xfId="29136"/>
    <cellStyle name="40% - Accent3 5 2 2 2 11" xfId="20755"/>
    <cellStyle name="40% - Accent3 5 2 2 2 12" xfId="22352"/>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2" xfId="1422"/>
    <cellStyle name="40% - Accent3 5 2 3 2 10" xfId="8819"/>
    <cellStyle name="40% - Accent3 5 2 3 2 10 2" xfId="29158"/>
    <cellStyle name="40% - Accent3 5 2 3 2 11" xfId="20867"/>
    <cellStyle name="40% - Accent3 5 2 3 2 12" xfId="22353"/>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2" xfId="1423"/>
    <cellStyle name="40% - Accent3 5 2 4 2 10" xfId="8841"/>
    <cellStyle name="40% - Accent3 5 2 4 2 10 2" xfId="29180"/>
    <cellStyle name="40% - Accent3 5 2 4 2 11" xfId="20981"/>
    <cellStyle name="40% - Accent3 5 2 4 2 12" xfId="22354"/>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2" xfId="1424"/>
    <cellStyle name="40% - Accent3 5 2 5 2 10" xfId="8863"/>
    <cellStyle name="40% - Accent3 5 2 5 2 10 2" xfId="29202"/>
    <cellStyle name="40% - Accent3 5 2 5 2 11" xfId="21093"/>
    <cellStyle name="40% - Accent3 5 2 5 2 12" xfId="22355"/>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2" xfId="1425"/>
    <cellStyle name="40% - Accent3 5 2 6 2 10" xfId="8885"/>
    <cellStyle name="40% - Accent3 5 2 6 2 10 2" xfId="29224"/>
    <cellStyle name="40% - Accent3 5 2 6 2 11" xfId="21207"/>
    <cellStyle name="40% - Accent3 5 2 6 2 12" xfId="22356"/>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2" xfId="1426"/>
    <cellStyle name="40% - Accent3 5 2 7 2 10" xfId="8907"/>
    <cellStyle name="40% - Accent3 5 2 7 2 10 2" xfId="29246"/>
    <cellStyle name="40% - Accent3 5 2 7 2 11" xfId="20706"/>
    <cellStyle name="40% - Accent3 5 2 7 2 12" xfId="22357"/>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2" xfId="1435"/>
    <cellStyle name="40% - Accent3 5 4 2 10" xfId="8978"/>
    <cellStyle name="40% - Accent3 5 4 2 10 2" xfId="29317"/>
    <cellStyle name="40% - Accent3 5 4 2 11" xfId="20734"/>
    <cellStyle name="40% - Accent3 5 4 2 12" xfId="22366"/>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2" xfId="1436"/>
    <cellStyle name="40% - Accent3 5 5 2 10" xfId="9000"/>
    <cellStyle name="40% - Accent3 5 5 2 10 2" xfId="29339"/>
    <cellStyle name="40% - Accent3 5 5 2 11" xfId="20846"/>
    <cellStyle name="40% - Accent3 5 5 2 12" xfId="22367"/>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2" xfId="1437"/>
    <cellStyle name="40% - Accent3 5 6 2 10" xfId="9022"/>
    <cellStyle name="40% - Accent3 5 6 2 10 2" xfId="29361"/>
    <cellStyle name="40% - Accent3 5 6 2 11" xfId="20960"/>
    <cellStyle name="40% - Accent3 5 6 2 12" xfId="22368"/>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2" xfId="1438"/>
    <cellStyle name="40% - Accent3 5 7 2 10" xfId="9044"/>
    <cellStyle name="40% - Accent3 5 7 2 10 2" xfId="29383"/>
    <cellStyle name="40% - Accent3 5 7 2 11" xfId="21072"/>
    <cellStyle name="40% - Accent3 5 7 2 12" xfId="22369"/>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2" xfId="1439"/>
    <cellStyle name="40% - Accent3 5 8 2 10" xfId="9066"/>
    <cellStyle name="40% - Accent3 5 8 2 10 2" xfId="29405"/>
    <cellStyle name="40% - Accent3 5 8 2 11" xfId="21186"/>
    <cellStyle name="40% - Accent3 5 8 2 12" xfId="22370"/>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4" xfId="9126"/>
    <cellStyle name="40% - Accent4 14 2" xfId="29465"/>
    <cellStyle name="40% - Accent4 15" xfId="19830"/>
    <cellStyle name="40% - Accent4 15 2" xfId="35880"/>
    <cellStyle name="40% - Accent4 16" xfId="21326"/>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2" xfId="1456"/>
    <cellStyle name="40% - Accent4 5 2 2 2 10" xfId="9267"/>
    <cellStyle name="40% - Accent4 5 2 2 2 10 2" xfId="29544"/>
    <cellStyle name="40% - Accent4 5 2 2 2 11" xfId="20756"/>
    <cellStyle name="40% - Accent4 5 2 2 2 12" xfId="22387"/>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2" xfId="1457"/>
    <cellStyle name="40% - Accent4 5 2 3 2 10" xfId="9289"/>
    <cellStyle name="40% - Accent4 5 2 3 2 10 2" xfId="29566"/>
    <cellStyle name="40% - Accent4 5 2 3 2 11" xfId="20868"/>
    <cellStyle name="40% - Accent4 5 2 3 2 12" xfId="22388"/>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2" xfId="1458"/>
    <cellStyle name="40% - Accent4 5 2 4 2 10" xfId="9311"/>
    <cellStyle name="40% - Accent4 5 2 4 2 10 2" xfId="29588"/>
    <cellStyle name="40% - Accent4 5 2 4 2 11" xfId="20982"/>
    <cellStyle name="40% - Accent4 5 2 4 2 12" xfId="22389"/>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2" xfId="1459"/>
    <cellStyle name="40% - Accent4 5 2 5 2 10" xfId="9333"/>
    <cellStyle name="40% - Accent4 5 2 5 2 10 2" xfId="29610"/>
    <cellStyle name="40% - Accent4 5 2 5 2 11" xfId="21094"/>
    <cellStyle name="40% - Accent4 5 2 5 2 12" xfId="22390"/>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2" xfId="1460"/>
    <cellStyle name="40% - Accent4 5 2 6 2 10" xfId="9355"/>
    <cellStyle name="40% - Accent4 5 2 6 2 10 2" xfId="29632"/>
    <cellStyle name="40% - Accent4 5 2 6 2 11" xfId="21208"/>
    <cellStyle name="40% - Accent4 5 2 6 2 12" xfId="22391"/>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2" xfId="1461"/>
    <cellStyle name="40% - Accent4 5 2 7 2 10" xfId="9377"/>
    <cellStyle name="40% - Accent4 5 2 7 2 10 2" xfId="29654"/>
    <cellStyle name="40% - Accent4 5 2 7 2 11" xfId="20700"/>
    <cellStyle name="40% - Accent4 5 2 7 2 12" xfId="22392"/>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2" xfId="1470"/>
    <cellStyle name="40% - Accent4 5 4 2 10" xfId="9448"/>
    <cellStyle name="40% - Accent4 5 4 2 10 2" xfId="29725"/>
    <cellStyle name="40% - Accent4 5 4 2 11" xfId="20736"/>
    <cellStyle name="40% - Accent4 5 4 2 12" xfId="22401"/>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2" xfId="1471"/>
    <cellStyle name="40% - Accent4 5 5 2 10" xfId="9470"/>
    <cellStyle name="40% - Accent4 5 5 2 10 2" xfId="29747"/>
    <cellStyle name="40% - Accent4 5 5 2 11" xfId="20848"/>
    <cellStyle name="40% - Accent4 5 5 2 12" xfId="22402"/>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2" xfId="1472"/>
    <cellStyle name="40% - Accent4 5 6 2 10" xfId="9492"/>
    <cellStyle name="40% - Accent4 5 6 2 10 2" xfId="29769"/>
    <cellStyle name="40% - Accent4 5 6 2 11" xfId="20962"/>
    <cellStyle name="40% - Accent4 5 6 2 12" xfId="22403"/>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2" xfId="1473"/>
    <cellStyle name="40% - Accent4 5 7 2 10" xfId="9514"/>
    <cellStyle name="40% - Accent4 5 7 2 10 2" xfId="29791"/>
    <cellStyle name="40% - Accent4 5 7 2 11" xfId="21074"/>
    <cellStyle name="40% - Accent4 5 7 2 12" xfId="22404"/>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2" xfId="1474"/>
    <cellStyle name="40% - Accent4 5 8 2 10" xfId="9536"/>
    <cellStyle name="40% - Accent4 5 8 2 10 2" xfId="29813"/>
    <cellStyle name="40% - Accent4 5 8 2 11" xfId="21188"/>
    <cellStyle name="40% - Accent4 5 8 2 12" xfId="22405"/>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4" xfId="9596"/>
    <cellStyle name="40% - Accent5 14 2" xfId="29873"/>
    <cellStyle name="40% - Accent5 15" xfId="19832"/>
    <cellStyle name="40% - Accent5 15 2" xfId="35882"/>
    <cellStyle name="40% - Accent5 16" xfId="21328"/>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2" xfId="1491"/>
    <cellStyle name="40% - Accent5 5 2 2 2 10" xfId="9737"/>
    <cellStyle name="40% - Accent5 5 2 2 2 10 2" xfId="29952"/>
    <cellStyle name="40% - Accent5 5 2 2 2 11" xfId="20757"/>
    <cellStyle name="40% - Accent5 5 2 2 2 12" xfId="22422"/>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2" xfId="1492"/>
    <cellStyle name="40% - Accent5 5 2 3 2 10" xfId="9759"/>
    <cellStyle name="40% - Accent5 5 2 3 2 10 2" xfId="29974"/>
    <cellStyle name="40% - Accent5 5 2 3 2 11" xfId="20869"/>
    <cellStyle name="40% - Accent5 5 2 3 2 12" xfId="22423"/>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2" xfId="1493"/>
    <cellStyle name="40% - Accent5 5 2 4 2 10" xfId="9781"/>
    <cellStyle name="40% - Accent5 5 2 4 2 10 2" xfId="29996"/>
    <cellStyle name="40% - Accent5 5 2 4 2 11" xfId="20983"/>
    <cellStyle name="40% - Accent5 5 2 4 2 12" xfId="22424"/>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2" xfId="1494"/>
    <cellStyle name="40% - Accent5 5 2 5 2 10" xfId="9803"/>
    <cellStyle name="40% - Accent5 5 2 5 2 10 2" xfId="30018"/>
    <cellStyle name="40% - Accent5 5 2 5 2 11" xfId="21095"/>
    <cellStyle name="40% - Accent5 5 2 5 2 12" xfId="22425"/>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2" xfId="1495"/>
    <cellStyle name="40% - Accent5 5 2 6 2 10" xfId="9825"/>
    <cellStyle name="40% - Accent5 5 2 6 2 10 2" xfId="30040"/>
    <cellStyle name="40% - Accent5 5 2 6 2 11" xfId="21209"/>
    <cellStyle name="40% - Accent5 5 2 6 2 12" xfId="22426"/>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2" xfId="1496"/>
    <cellStyle name="40% - Accent5 5 2 7 2 10" xfId="9847"/>
    <cellStyle name="40% - Accent5 5 2 7 2 10 2" xfId="30062"/>
    <cellStyle name="40% - Accent5 5 2 7 2 11" xfId="21215"/>
    <cellStyle name="40% - Accent5 5 2 7 2 12" xfId="22427"/>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2" xfId="1505"/>
    <cellStyle name="40% - Accent5 5 4 2 10" xfId="9918"/>
    <cellStyle name="40% - Accent5 5 4 2 10 2" xfId="30133"/>
    <cellStyle name="40% - Accent5 5 4 2 11" xfId="20738"/>
    <cellStyle name="40% - Accent5 5 4 2 12" xfId="22436"/>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2" xfId="1506"/>
    <cellStyle name="40% - Accent5 5 5 2 10" xfId="9940"/>
    <cellStyle name="40% - Accent5 5 5 2 10 2" xfId="30155"/>
    <cellStyle name="40% - Accent5 5 5 2 11" xfId="20850"/>
    <cellStyle name="40% - Accent5 5 5 2 12" xfId="22437"/>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2" xfId="1507"/>
    <cellStyle name="40% - Accent5 5 6 2 10" xfId="9962"/>
    <cellStyle name="40% - Accent5 5 6 2 10 2" xfId="30177"/>
    <cellStyle name="40% - Accent5 5 6 2 11" xfId="20964"/>
    <cellStyle name="40% - Accent5 5 6 2 12" xfId="22438"/>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2" xfId="1508"/>
    <cellStyle name="40% - Accent5 5 7 2 10" xfId="9984"/>
    <cellStyle name="40% - Accent5 5 7 2 10 2" xfId="30199"/>
    <cellStyle name="40% - Accent5 5 7 2 11" xfId="21076"/>
    <cellStyle name="40% - Accent5 5 7 2 12" xfId="22439"/>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2" xfId="1509"/>
    <cellStyle name="40% - Accent5 5 8 2 10" xfId="10006"/>
    <cellStyle name="40% - Accent5 5 8 2 10 2" xfId="30221"/>
    <cellStyle name="40% - Accent5 5 8 2 11" xfId="21190"/>
    <cellStyle name="40% - Accent5 5 8 2 12" xfId="22440"/>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4" xfId="10066"/>
    <cellStyle name="40% - Accent6 14 2" xfId="30281"/>
    <cellStyle name="40% - Accent6 15" xfId="19834"/>
    <cellStyle name="40% - Accent6 15 2" xfId="35884"/>
    <cellStyle name="40% - Accent6 16" xfId="21330"/>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2" xfId="1526"/>
    <cellStyle name="40% - Accent6 5 2 2 2 10" xfId="10207"/>
    <cellStyle name="40% - Accent6 5 2 2 2 10 2" xfId="30360"/>
    <cellStyle name="40% - Accent6 5 2 2 2 11" xfId="20758"/>
    <cellStyle name="40% - Accent6 5 2 2 2 12" xfId="22457"/>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2" xfId="1527"/>
    <cellStyle name="40% - Accent6 5 2 3 2 10" xfId="10229"/>
    <cellStyle name="40% - Accent6 5 2 3 2 10 2" xfId="30382"/>
    <cellStyle name="40% - Accent6 5 2 3 2 11" xfId="20870"/>
    <cellStyle name="40% - Accent6 5 2 3 2 12" xfId="22458"/>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2" xfId="1528"/>
    <cellStyle name="40% - Accent6 5 2 4 2 10" xfId="10251"/>
    <cellStyle name="40% - Accent6 5 2 4 2 10 2" xfId="30404"/>
    <cellStyle name="40% - Accent6 5 2 4 2 11" xfId="20984"/>
    <cellStyle name="40% - Accent6 5 2 4 2 12" xfId="22459"/>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2" xfId="1529"/>
    <cellStyle name="40% - Accent6 5 2 5 2 10" xfId="10273"/>
    <cellStyle name="40% - Accent6 5 2 5 2 10 2" xfId="30426"/>
    <cellStyle name="40% - Accent6 5 2 5 2 11" xfId="21096"/>
    <cellStyle name="40% - Accent6 5 2 5 2 12" xfId="22460"/>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2" xfId="1530"/>
    <cellStyle name="40% - Accent6 5 2 6 2 10" xfId="10295"/>
    <cellStyle name="40% - Accent6 5 2 6 2 10 2" xfId="30448"/>
    <cellStyle name="40% - Accent6 5 2 6 2 11" xfId="21210"/>
    <cellStyle name="40% - Accent6 5 2 6 2 12" xfId="22461"/>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2" xfId="1531"/>
    <cellStyle name="40% - Accent6 5 2 7 2 10" xfId="10317"/>
    <cellStyle name="40% - Accent6 5 2 7 2 10 2" xfId="30470"/>
    <cellStyle name="40% - Accent6 5 2 7 2 11" xfId="20703"/>
    <cellStyle name="40% - Accent6 5 2 7 2 12" xfId="22462"/>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2" xfId="1540"/>
    <cellStyle name="40% - Accent6 5 4 2 10" xfId="10388"/>
    <cellStyle name="40% - Accent6 5 4 2 10 2" xfId="30541"/>
    <cellStyle name="40% - Accent6 5 4 2 11" xfId="20740"/>
    <cellStyle name="40% - Accent6 5 4 2 12" xfId="22471"/>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2" xfId="1541"/>
    <cellStyle name="40% - Accent6 5 5 2 10" xfId="10410"/>
    <cellStyle name="40% - Accent6 5 5 2 10 2" xfId="30563"/>
    <cellStyle name="40% - Accent6 5 5 2 11" xfId="20852"/>
    <cellStyle name="40% - Accent6 5 5 2 12" xfId="22472"/>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2" xfId="1542"/>
    <cellStyle name="40% - Accent6 5 6 2 10" xfId="10432"/>
    <cellStyle name="40% - Accent6 5 6 2 10 2" xfId="30585"/>
    <cellStyle name="40% - Accent6 5 6 2 11" xfId="20966"/>
    <cellStyle name="40% - Accent6 5 6 2 12" xfId="22473"/>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2" xfId="1543"/>
    <cellStyle name="40% - Accent6 5 7 2 10" xfId="10454"/>
    <cellStyle name="40% - Accent6 5 7 2 10 2" xfId="30607"/>
    <cellStyle name="40% - Accent6 5 7 2 11" xfId="21078"/>
    <cellStyle name="40% - Accent6 5 7 2 12" xfId="22474"/>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2" xfId="1544"/>
    <cellStyle name="40% - Accent6 5 8 2 10" xfId="10476"/>
    <cellStyle name="40% - Accent6 5 8 2 10 2" xfId="30629"/>
    <cellStyle name="40% - Accent6 5 8 2 11" xfId="21192"/>
    <cellStyle name="40% - Accent6 5 8 2 12" xfId="22475"/>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2" xfId="1556"/>
    <cellStyle name="Comma 5 10 2 10" xfId="12242"/>
    <cellStyle name="Comma 5 10 2 11" xfId="21062"/>
    <cellStyle name="Comma 5 10 2 12" xfId="22487"/>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2" xfId="1564"/>
    <cellStyle name="Comma 5 2 2 2 2 2 10" xfId="12403"/>
    <cellStyle name="Comma 5 2 2 2 2 2 11" xfId="20761"/>
    <cellStyle name="Comma 5 2 2 2 2 2 12" xfId="22495"/>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2" xfId="1565"/>
    <cellStyle name="Comma 5 2 2 2 3 2 10" xfId="12425"/>
    <cellStyle name="Comma 5 2 2 2 3 2 11" xfId="20873"/>
    <cellStyle name="Comma 5 2 2 2 3 2 12" xfId="22496"/>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2" xfId="1566"/>
    <cellStyle name="Comma 5 2 2 2 4 2 10" xfId="12447"/>
    <cellStyle name="Comma 5 2 2 2 4 2 11" xfId="20987"/>
    <cellStyle name="Comma 5 2 2 2 4 2 12" xfId="22497"/>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2" xfId="1567"/>
    <cellStyle name="Comma 5 2 2 2 5 2 10" xfId="12469"/>
    <cellStyle name="Comma 5 2 2 2 5 2 11" xfId="21099"/>
    <cellStyle name="Comma 5 2 2 2 5 2 12" xfId="22498"/>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2" xfId="1568"/>
    <cellStyle name="Comma 5 2 2 2 6 2 10" xfId="12491"/>
    <cellStyle name="Comma 5 2 2 2 6 2 11" xfId="21213"/>
    <cellStyle name="Comma 5 2 2 2 6 2 12" xfId="22499"/>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2" xfId="1112"/>
    <cellStyle name="Comma 5 2 2 2 7 2 10" xfId="12513"/>
    <cellStyle name="Comma 5 2 2 2 7 2 11" xfId="20553"/>
    <cellStyle name="Comma 5 2 2 2 7 2 11 2" xfId="36603"/>
    <cellStyle name="Comma 5 2 2 2 7 2 12" xfId="22049"/>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2" xfId="568"/>
    <cellStyle name="Comma 5 2 2 3 2 10" xfId="12557"/>
    <cellStyle name="Comma 5 2 2 3 2 11" xfId="20058"/>
    <cellStyle name="Comma 5 2 2 3 2 11 2" xfId="36108"/>
    <cellStyle name="Comma 5 2 2 3 2 12" xfId="21554"/>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2" xfId="1579"/>
    <cellStyle name="Comma 5 2 2 4 2 10" xfId="12584"/>
    <cellStyle name="Comma 5 2 2 4 2 11" xfId="20744"/>
    <cellStyle name="Comma 5 2 2 4 2 12" xfId="22510"/>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2" xfId="1580"/>
    <cellStyle name="Comma 5 2 2 5 2 10" xfId="12606"/>
    <cellStyle name="Comma 5 2 2 5 2 11" xfId="20856"/>
    <cellStyle name="Comma 5 2 2 5 2 12" xfId="22511"/>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2" xfId="1581"/>
    <cellStyle name="Comma 5 2 2 6 2 10" xfId="12628"/>
    <cellStyle name="Comma 5 2 2 6 2 11" xfId="20970"/>
    <cellStyle name="Comma 5 2 2 6 2 12" xfId="22512"/>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2" xfId="1582"/>
    <cellStyle name="Comma 5 2 2 7 2 10" xfId="12650"/>
    <cellStyle name="Comma 5 2 2 7 2 11" xfId="21082"/>
    <cellStyle name="Comma 5 2 2 7 2 12" xfId="22513"/>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2" xfId="1583"/>
    <cellStyle name="Comma 5 2 2 8 2 10" xfId="12672"/>
    <cellStyle name="Comma 5 2 2 8 2 11" xfId="21196"/>
    <cellStyle name="Comma 5 2 2 8 2 12" xfId="22514"/>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2" xfId="1585"/>
    <cellStyle name="Comma 5 2 3 2 2 10" xfId="12728"/>
    <cellStyle name="Comma 5 2 3 2 2 11" xfId="20760"/>
    <cellStyle name="Comma 5 2 3 2 2 12" xfId="22516"/>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3" xfId="646"/>
    <cellStyle name="Comma 5 2 3 3 10" xfId="12749"/>
    <cellStyle name="Comma 5 2 3 3 11" xfId="12748"/>
    <cellStyle name="Comma 5 2 3 3 12" xfId="20124"/>
    <cellStyle name="Comma 5 2 3 3 12 2" xfId="36174"/>
    <cellStyle name="Comma 5 2 3 3 13" xfId="21620"/>
    <cellStyle name="Comma 5 2 3 3 2" xfId="1586"/>
    <cellStyle name="Comma 5 2 3 3 2 10" xfId="12750"/>
    <cellStyle name="Comma 5 2 3 3 2 11" xfId="20872"/>
    <cellStyle name="Comma 5 2 3 3 2 12" xfId="22517"/>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2" xfId="1587"/>
    <cellStyle name="Comma 5 2 3 4 2 10" xfId="12772"/>
    <cellStyle name="Comma 5 2 3 4 2 11" xfId="20986"/>
    <cellStyle name="Comma 5 2 3 4 2 12" xfId="22518"/>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2" xfId="1588"/>
    <cellStyle name="Comma 5 2 3 5 2 10" xfId="12794"/>
    <cellStyle name="Comma 5 2 3 5 2 11" xfId="21098"/>
    <cellStyle name="Comma 5 2 3 5 2 12" xfId="22519"/>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2" xfId="1589"/>
    <cellStyle name="Comma 5 2 3 6 2 10" xfId="12816"/>
    <cellStyle name="Comma 5 2 3 6 2 11" xfId="21212"/>
    <cellStyle name="Comma 5 2 3 6 2 12" xfId="22520"/>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2" xfId="1590"/>
    <cellStyle name="Comma 5 2 3 7 2 10" xfId="12838"/>
    <cellStyle name="Comma 5 2 3 7 2 11" xfId="20689"/>
    <cellStyle name="Comma 5 2 3 7 2 12" xfId="22521"/>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2" xfId="551"/>
    <cellStyle name="Comma 5 2 4 2 10" xfId="12882"/>
    <cellStyle name="Comma 5 2 4 2 11" xfId="20041"/>
    <cellStyle name="Comma 5 2 4 2 11 2" xfId="36091"/>
    <cellStyle name="Comma 5 2 4 2 12" xfId="21537"/>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2" xfId="567"/>
    <cellStyle name="Comma 5 2 5 2 10" xfId="12909"/>
    <cellStyle name="Comma 5 2 5 2 11" xfId="20057"/>
    <cellStyle name="Comma 5 2 5 2 11 2" xfId="36107"/>
    <cellStyle name="Comma 5 2 5 2 12" xfId="21553"/>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2" xfId="1606"/>
    <cellStyle name="Comma 5 2 6 2 10" xfId="12936"/>
    <cellStyle name="Comma 5 2 6 2 11" xfId="20726"/>
    <cellStyle name="Comma 5 2 6 2 12" xfId="22537"/>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2" xfId="1607"/>
    <cellStyle name="Comma 5 2 7 2 10" xfId="12958"/>
    <cellStyle name="Comma 5 2 7 2 11" xfId="20838"/>
    <cellStyle name="Comma 5 2 7 2 12" xfId="22538"/>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2" xfId="1608"/>
    <cellStyle name="Comma 5 2 8 2 10" xfId="12980"/>
    <cellStyle name="Comma 5 2 8 2 11" xfId="20952"/>
    <cellStyle name="Comma 5 2 8 2 12" xfId="22539"/>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2" xfId="1609"/>
    <cellStyle name="Comma 5 2 9 2 10" xfId="13002"/>
    <cellStyle name="Comma 5 2 9 2 11" xfId="21064"/>
    <cellStyle name="Comma 5 2 9 2 12" xfId="22540"/>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3" xfId="251"/>
    <cellStyle name="Comma 5 3 10" xfId="1610"/>
    <cellStyle name="Comma 5 3 10 10" xfId="13025"/>
    <cellStyle name="Comma 5 3 10 11" xfId="20602"/>
    <cellStyle name="Comma 5 3 10 12" xfId="22541"/>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2" xfId="1611"/>
    <cellStyle name="Comma 5 3 2 2 2 10" xfId="13081"/>
    <cellStyle name="Comma 5 3 2 2 2 11" xfId="20762"/>
    <cellStyle name="Comma 5 3 2 2 2 12" xfId="22542"/>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3" xfId="648"/>
    <cellStyle name="Comma 5 3 2 3 10" xfId="13102"/>
    <cellStyle name="Comma 5 3 2 3 11" xfId="13101"/>
    <cellStyle name="Comma 5 3 2 3 12" xfId="20126"/>
    <cellStyle name="Comma 5 3 2 3 12 2" xfId="36176"/>
    <cellStyle name="Comma 5 3 2 3 13" xfId="21622"/>
    <cellStyle name="Comma 5 3 2 3 2" xfId="1612"/>
    <cellStyle name="Comma 5 3 2 3 2 10" xfId="13103"/>
    <cellStyle name="Comma 5 3 2 3 2 11" xfId="20874"/>
    <cellStyle name="Comma 5 3 2 3 2 12" xfId="22543"/>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2" xfId="1613"/>
    <cellStyle name="Comma 5 3 2 4 2 10" xfId="13125"/>
    <cellStyle name="Comma 5 3 2 4 2 11" xfId="20988"/>
    <cellStyle name="Comma 5 3 2 4 2 12" xfId="22544"/>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2" xfId="1614"/>
    <cellStyle name="Comma 5 3 2 5 2 10" xfId="13147"/>
    <cellStyle name="Comma 5 3 2 5 2 11" xfId="21100"/>
    <cellStyle name="Comma 5 3 2 5 2 12" xfId="22545"/>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2" xfId="1615"/>
    <cellStyle name="Comma 5 3 2 6 2 10" xfId="13169"/>
    <cellStyle name="Comma 5 3 2 6 2 11" xfId="21214"/>
    <cellStyle name="Comma 5 3 2 6 2 12" xfId="22546"/>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2" xfId="1616"/>
    <cellStyle name="Comma 5 3 2 7 2 10" xfId="13191"/>
    <cellStyle name="Comma 5 3 2 7 2 11" xfId="20707"/>
    <cellStyle name="Comma 5 3 2 7 2 12" xfId="22547"/>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2" xfId="569"/>
    <cellStyle name="Comma 5 3 3 2 10" xfId="13235"/>
    <cellStyle name="Comma 5 3 3 2 11" xfId="20059"/>
    <cellStyle name="Comma 5 3 3 2 11 2" xfId="36109"/>
    <cellStyle name="Comma 5 3 3 2 12" xfId="21555"/>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2" xfId="1625"/>
    <cellStyle name="Comma 5 3 4 2 10" xfId="13262"/>
    <cellStyle name="Comma 5 3 4 2 11" xfId="20742"/>
    <cellStyle name="Comma 5 3 4 2 12" xfId="22556"/>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2" xfId="1626"/>
    <cellStyle name="Comma 5 3 5 2 10" xfId="13284"/>
    <cellStyle name="Comma 5 3 5 2 11" xfId="20854"/>
    <cellStyle name="Comma 5 3 5 2 12" xfId="22557"/>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2" xfId="1627"/>
    <cellStyle name="Comma 5 3 6 2 10" xfId="13306"/>
    <cellStyle name="Comma 5 3 6 2 11" xfId="20968"/>
    <cellStyle name="Comma 5 3 6 2 12" xfId="22558"/>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2" xfId="1628"/>
    <cellStyle name="Comma 5 3 7 2 10" xfId="13328"/>
    <cellStyle name="Comma 5 3 7 2 11" xfId="21080"/>
    <cellStyle name="Comma 5 3 7 2 12" xfId="22559"/>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2" xfId="1629"/>
    <cellStyle name="Comma 5 3 8 2 10" xfId="13350"/>
    <cellStyle name="Comma 5 3 8 2 11" xfId="21194"/>
    <cellStyle name="Comma 5 3 8 2 12" xfId="22560"/>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2" xfId="579"/>
    <cellStyle name="Comma 5 4 2 2 10" xfId="13405"/>
    <cellStyle name="Comma 5 4 2 2 11" xfId="20069"/>
    <cellStyle name="Comma 5 4 2 2 11 2" xfId="36119"/>
    <cellStyle name="Comma 5 4 2 2 12" xfId="21565"/>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9" xfId="2968"/>
    <cellStyle name="Comma 5 4 2 9 2" xfId="13429"/>
    <cellStyle name="Comma 5 4 2 9 3" xfId="23897"/>
    <cellStyle name="Comma 5 4 20" xfId="19871"/>
    <cellStyle name="Comma 5 4 20 2" xfId="35921"/>
    <cellStyle name="Comma 5 4 21" xfId="21367"/>
    <cellStyle name="Comma 5 4 3" xfId="520"/>
    <cellStyle name="Comma 5 4 3 10" xfId="13431"/>
    <cellStyle name="Comma 5 4 3 11" xfId="13430"/>
    <cellStyle name="Comma 5 4 3 12" xfId="20011"/>
    <cellStyle name="Comma 5 4 3 12 2" xfId="36061"/>
    <cellStyle name="Comma 5 4 3 13" xfId="21507"/>
    <cellStyle name="Comma 5 4 3 2" xfId="1638"/>
    <cellStyle name="Comma 5 4 3 2 10" xfId="13432"/>
    <cellStyle name="Comma 5 4 3 2 11" xfId="20759"/>
    <cellStyle name="Comma 5 4 3 2 12" xfId="22569"/>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2" xfId="1639"/>
    <cellStyle name="Comma 5 4 4 2 10" xfId="13454"/>
    <cellStyle name="Comma 5 4 4 2 11" xfId="20871"/>
    <cellStyle name="Comma 5 4 4 2 12" xfId="22570"/>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2" xfId="1640"/>
    <cellStyle name="Comma 5 4 5 2 10" xfId="13476"/>
    <cellStyle name="Comma 5 4 5 2 11" xfId="20985"/>
    <cellStyle name="Comma 5 4 5 2 12" xfId="22571"/>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2" xfId="1641"/>
    <cellStyle name="Comma 5 4 6 2 10" xfId="13498"/>
    <cellStyle name="Comma 5 4 6 2 11" xfId="21097"/>
    <cellStyle name="Comma 5 4 6 2 12" xfId="22572"/>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2" xfId="1642"/>
    <cellStyle name="Comma 5 4 7 2 10" xfId="13520"/>
    <cellStyle name="Comma 5 4 7 2 11" xfId="21211"/>
    <cellStyle name="Comma 5 4 7 2 12" xfId="22573"/>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2" xfId="549"/>
    <cellStyle name="Comma 5 5 2 10" xfId="13564"/>
    <cellStyle name="Comma 5 5 2 11" xfId="20039"/>
    <cellStyle name="Comma 5 5 2 11 2" xfId="36089"/>
    <cellStyle name="Comma 5 5 2 12" xfId="21535"/>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2" xfId="566"/>
    <cellStyle name="Comma 5 6 2 10" xfId="13591"/>
    <cellStyle name="Comma 5 6 2 11" xfId="20056"/>
    <cellStyle name="Comma 5 6 2 11 2" xfId="36106"/>
    <cellStyle name="Comma 5 6 2 12" xfId="21552"/>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2" xfId="1659"/>
    <cellStyle name="Comma 5 7 2 10" xfId="13618"/>
    <cellStyle name="Comma 5 7 2 11" xfId="20724"/>
    <cellStyle name="Comma 5 7 2 12" xfId="22590"/>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2" xfId="1660"/>
    <cellStyle name="Comma 5 8 2 10" xfId="13640"/>
    <cellStyle name="Comma 5 8 2 11" xfId="20836"/>
    <cellStyle name="Comma 5 8 2 12" xfId="22591"/>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2" xfId="1661"/>
    <cellStyle name="Comma 5 9 2 10" xfId="13662"/>
    <cellStyle name="Comma 5 9 2 11" xfId="20949"/>
    <cellStyle name="Comma 5 9 2 12" xfId="22592"/>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2" xfId="1663"/>
    <cellStyle name="Normal 4 10 2 10" xfId="15998"/>
    <cellStyle name="Normal 4 10 2 10 2" xfId="32145"/>
    <cellStyle name="Normal 4 10 2 11" xfId="21061"/>
    <cellStyle name="Normal 4 10 2 12" xfId="22594"/>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2" xfId="1671"/>
    <cellStyle name="Normal 4 2 2 2 2 2 10" xfId="16159"/>
    <cellStyle name="Normal 4 2 2 2 2 2 10 2" xfId="32306"/>
    <cellStyle name="Normal 4 2 2 2 2 2 11" xfId="20766"/>
    <cellStyle name="Normal 4 2 2 2 2 2 12" xfId="22602"/>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2" xfId="1672"/>
    <cellStyle name="Normal 4 2 2 2 3 2 10" xfId="16181"/>
    <cellStyle name="Normal 4 2 2 2 3 2 10 2" xfId="32328"/>
    <cellStyle name="Normal 4 2 2 2 3 2 11" xfId="20877"/>
    <cellStyle name="Normal 4 2 2 2 3 2 12" xfId="22603"/>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2" xfId="1673"/>
    <cellStyle name="Normal 4 2 2 2 4 2 10" xfId="16203"/>
    <cellStyle name="Normal 4 2 2 2 4 2 10 2" xfId="32350"/>
    <cellStyle name="Normal 4 2 2 2 4 2 11" xfId="20991"/>
    <cellStyle name="Normal 4 2 2 2 4 2 12" xfId="22604"/>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2" xfId="1674"/>
    <cellStyle name="Normal 4 2 2 2 5 2 10" xfId="16225"/>
    <cellStyle name="Normal 4 2 2 2 5 2 10 2" xfId="32372"/>
    <cellStyle name="Normal 4 2 2 2 5 2 11" xfId="21103"/>
    <cellStyle name="Normal 4 2 2 2 5 2 12" xfId="22605"/>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2" xfId="1675"/>
    <cellStyle name="Normal 4 2 2 2 6 2 10" xfId="16247"/>
    <cellStyle name="Normal 4 2 2 2 6 2 10 2" xfId="32394"/>
    <cellStyle name="Normal 4 2 2 2 6 2 11" xfId="21218"/>
    <cellStyle name="Normal 4 2 2 2 6 2 12" xfId="22606"/>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2" xfId="1686"/>
    <cellStyle name="Normal 4 2 2 4 2 10" xfId="16340"/>
    <cellStyle name="Normal 4 2 2 4 2 10 2" xfId="32487"/>
    <cellStyle name="Normal 4 2 2 4 2 11" xfId="20745"/>
    <cellStyle name="Normal 4 2 2 4 2 12" xfId="22617"/>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2" xfId="1687"/>
    <cellStyle name="Normal 4 2 2 5 2 10" xfId="16362"/>
    <cellStyle name="Normal 4 2 2 5 2 10 2" xfId="32509"/>
    <cellStyle name="Normal 4 2 2 5 2 11" xfId="20857"/>
    <cellStyle name="Normal 4 2 2 5 2 12" xfId="22618"/>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2" xfId="1688"/>
    <cellStyle name="Normal 4 2 2 6 2 10" xfId="16384"/>
    <cellStyle name="Normal 4 2 2 6 2 10 2" xfId="32531"/>
    <cellStyle name="Normal 4 2 2 6 2 11" xfId="20971"/>
    <cellStyle name="Normal 4 2 2 6 2 12" xfId="22619"/>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2" xfId="1689"/>
    <cellStyle name="Normal 4 2 2 7 2 10" xfId="16406"/>
    <cellStyle name="Normal 4 2 2 7 2 10 2" xfId="32553"/>
    <cellStyle name="Normal 4 2 2 7 2 11" xfId="21083"/>
    <cellStyle name="Normal 4 2 2 7 2 12" xfId="22620"/>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2" xfId="1690"/>
    <cellStyle name="Normal 4 2 2 8 2 10" xfId="16428"/>
    <cellStyle name="Normal 4 2 2 8 2 10 2" xfId="32575"/>
    <cellStyle name="Normal 4 2 2 8 2 11" xfId="21197"/>
    <cellStyle name="Normal 4 2 2 8 2 12" xfId="22621"/>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2" xfId="1692"/>
    <cellStyle name="Normal 4 2 3 2 2 10" xfId="16484"/>
    <cellStyle name="Normal 4 2 3 2 2 10 2" xfId="32631"/>
    <cellStyle name="Normal 4 2 3 2 2 11" xfId="20765"/>
    <cellStyle name="Normal 4 2 3 2 2 12" xfId="22623"/>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2" xfId="1693"/>
    <cellStyle name="Normal 4 2 3 3 2 10" xfId="16506"/>
    <cellStyle name="Normal 4 2 3 3 2 10 2" xfId="32653"/>
    <cellStyle name="Normal 4 2 3 3 2 11" xfId="20876"/>
    <cellStyle name="Normal 4 2 3 3 2 12" xfId="22624"/>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2" xfId="1694"/>
    <cellStyle name="Normal 4 2 3 4 2 10" xfId="16528"/>
    <cellStyle name="Normal 4 2 3 4 2 10 2" xfId="32675"/>
    <cellStyle name="Normal 4 2 3 4 2 11" xfId="20990"/>
    <cellStyle name="Normal 4 2 3 4 2 12" xfId="22625"/>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2" xfId="1695"/>
    <cellStyle name="Normal 4 2 3 5 2 10" xfId="16550"/>
    <cellStyle name="Normal 4 2 3 5 2 10 2" xfId="32697"/>
    <cellStyle name="Normal 4 2 3 5 2 11" xfId="21102"/>
    <cellStyle name="Normal 4 2 3 5 2 12" xfId="22626"/>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2" xfId="1696"/>
    <cellStyle name="Normal 4 2 3 6 2 10" xfId="16572"/>
    <cellStyle name="Normal 4 2 3 6 2 10 2" xfId="32719"/>
    <cellStyle name="Normal 4 2 3 6 2 11" xfId="21217"/>
    <cellStyle name="Normal 4 2 3 6 2 12" xfId="22627"/>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2" xfId="1697"/>
    <cellStyle name="Normal 4 2 3 7 2 10" xfId="16594"/>
    <cellStyle name="Normal 4 2 3 7 2 10 2" xfId="32741"/>
    <cellStyle name="Normal 4 2 3 7 2 11" xfId="21275"/>
    <cellStyle name="Normal 4 2 3 7 2 12" xfId="22628"/>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2" xfId="1713"/>
    <cellStyle name="Normal 4 2 6 2 10" xfId="16692"/>
    <cellStyle name="Normal 4 2 6 2 10 2" xfId="32839"/>
    <cellStyle name="Normal 4 2 6 2 11" xfId="20727"/>
    <cellStyle name="Normal 4 2 6 2 12" xfId="22644"/>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2" xfId="1714"/>
    <cellStyle name="Normal 4 2 7 2 10" xfId="16714"/>
    <cellStyle name="Normal 4 2 7 2 10 2" xfId="32861"/>
    <cellStyle name="Normal 4 2 7 2 11" xfId="20839"/>
    <cellStyle name="Normal 4 2 7 2 12" xfId="22645"/>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2" xfId="1715"/>
    <cellStyle name="Normal 4 2 8 2 10" xfId="16736"/>
    <cellStyle name="Normal 4 2 8 2 10 2" xfId="32883"/>
    <cellStyle name="Normal 4 2 8 2 11" xfId="20953"/>
    <cellStyle name="Normal 4 2 8 2 12" xfId="22646"/>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2" xfId="1716"/>
    <cellStyle name="Normal 4 2 9 2 10" xfId="16758"/>
    <cellStyle name="Normal 4 2 9 2 10 2" xfId="32905"/>
    <cellStyle name="Normal 4 2 9 2 11" xfId="21065"/>
    <cellStyle name="Normal 4 2 9 2 12" xfId="22647"/>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3" xfId="250"/>
    <cellStyle name="Normal 4 3 10" xfId="1717"/>
    <cellStyle name="Normal 4 3 10 10" xfId="16783"/>
    <cellStyle name="Normal 4 3 10 10 2" xfId="32930"/>
    <cellStyle name="Normal 4 3 10 11" xfId="20601"/>
    <cellStyle name="Normal 4 3 10 12" xfId="22648"/>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2" xfId="1718"/>
    <cellStyle name="Normal 4 3 2 2 2 10" xfId="16839"/>
    <cellStyle name="Normal 4 3 2 2 2 10 2" xfId="32986"/>
    <cellStyle name="Normal 4 3 2 2 2 11" xfId="20767"/>
    <cellStyle name="Normal 4 3 2 2 2 12" xfId="22649"/>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2" xfId="1719"/>
    <cellStyle name="Normal 4 3 2 3 2 10" xfId="16861"/>
    <cellStyle name="Normal 4 3 2 3 2 10 2" xfId="33008"/>
    <cellStyle name="Normal 4 3 2 3 2 11" xfId="20878"/>
    <cellStyle name="Normal 4 3 2 3 2 12" xfId="22650"/>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2" xfId="1720"/>
    <cellStyle name="Normal 4 3 2 4 2 10" xfId="16883"/>
    <cellStyle name="Normal 4 3 2 4 2 10 2" xfId="33030"/>
    <cellStyle name="Normal 4 3 2 4 2 11" xfId="20992"/>
    <cellStyle name="Normal 4 3 2 4 2 12" xfId="22651"/>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2" xfId="1721"/>
    <cellStyle name="Normal 4 3 2 5 2 10" xfId="16905"/>
    <cellStyle name="Normal 4 3 2 5 2 10 2" xfId="33052"/>
    <cellStyle name="Normal 4 3 2 5 2 11" xfId="21104"/>
    <cellStyle name="Normal 4 3 2 5 2 12" xfId="22652"/>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2" xfId="1722"/>
    <cellStyle name="Normal 4 3 2 6 2 10" xfId="16927"/>
    <cellStyle name="Normal 4 3 2 6 2 10 2" xfId="33074"/>
    <cellStyle name="Normal 4 3 2 6 2 11" xfId="21219"/>
    <cellStyle name="Normal 4 3 2 6 2 12" xfId="22653"/>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2" xfId="1723"/>
    <cellStyle name="Normal 4 3 2 7 2 10" xfId="16949"/>
    <cellStyle name="Normal 4 3 2 7 2 10 2" xfId="33096"/>
    <cellStyle name="Normal 4 3 2 7 2 11" xfId="21279"/>
    <cellStyle name="Normal 4 3 2 7 2 12" xfId="22654"/>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2" xfId="1732"/>
    <cellStyle name="Normal 4 3 4 2 10" xfId="17020"/>
    <cellStyle name="Normal 4 3 4 2 10 2" xfId="33167"/>
    <cellStyle name="Normal 4 3 4 2 11" xfId="20741"/>
    <cellStyle name="Normal 4 3 4 2 12" xfId="22663"/>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2" xfId="1733"/>
    <cellStyle name="Normal 4 3 5 2 10" xfId="17042"/>
    <cellStyle name="Normal 4 3 5 2 10 2" xfId="33189"/>
    <cellStyle name="Normal 4 3 5 2 11" xfId="20853"/>
    <cellStyle name="Normal 4 3 5 2 12" xfId="22664"/>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2" xfId="1734"/>
    <cellStyle name="Normal 4 3 6 2 10" xfId="17064"/>
    <cellStyle name="Normal 4 3 6 2 10 2" xfId="33211"/>
    <cellStyle name="Normal 4 3 6 2 11" xfId="20967"/>
    <cellStyle name="Normal 4 3 6 2 12" xfId="22665"/>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2" xfId="1735"/>
    <cellStyle name="Normal 4 3 7 2 10" xfId="17086"/>
    <cellStyle name="Normal 4 3 7 2 10 2" xfId="33233"/>
    <cellStyle name="Normal 4 3 7 2 11" xfId="21079"/>
    <cellStyle name="Normal 4 3 7 2 12" xfId="22666"/>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2" xfId="1736"/>
    <cellStyle name="Normal 4 3 8 2 10" xfId="17108"/>
    <cellStyle name="Normal 4 3 8 2 10 2" xfId="33255"/>
    <cellStyle name="Normal 4 3 8 2 11" xfId="21193"/>
    <cellStyle name="Normal 4 3 8 2 12" xfId="22667"/>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2" xfId="1745"/>
    <cellStyle name="Normal 4 4 3 2 10" xfId="17190"/>
    <cellStyle name="Normal 4 4 3 2 10 2" xfId="33337"/>
    <cellStyle name="Normal 4 4 3 2 11" xfId="20764"/>
    <cellStyle name="Normal 4 4 3 2 12" xfId="22676"/>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2" xfId="1746"/>
    <cellStyle name="Normal 4 4 4 2 10" xfId="17212"/>
    <cellStyle name="Normal 4 4 4 2 10 2" xfId="33359"/>
    <cellStyle name="Normal 4 4 4 2 11" xfId="20875"/>
    <cellStyle name="Normal 4 4 4 2 12" xfId="22677"/>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2" xfId="1747"/>
    <cellStyle name="Normal 4 4 5 2 10" xfId="17234"/>
    <cellStyle name="Normal 4 4 5 2 10 2" xfId="33381"/>
    <cellStyle name="Normal 4 4 5 2 11" xfId="20989"/>
    <cellStyle name="Normal 4 4 5 2 12" xfId="22678"/>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2" xfId="1748"/>
    <cellStyle name="Normal 4 4 6 2 10" xfId="17256"/>
    <cellStyle name="Normal 4 4 6 2 10 2" xfId="33403"/>
    <cellStyle name="Normal 4 4 6 2 11" xfId="21101"/>
    <cellStyle name="Normal 4 4 6 2 12" xfId="22679"/>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2" xfId="1749"/>
    <cellStyle name="Normal 4 4 7 2 10" xfId="17278"/>
    <cellStyle name="Normal 4 4 7 2 10 2" xfId="33425"/>
    <cellStyle name="Normal 4 4 7 2 11" xfId="21216"/>
    <cellStyle name="Normal 4 4 7 2 12" xfId="22680"/>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2" xfId="548"/>
    <cellStyle name="Normal 4 5 2 10" xfId="17322"/>
    <cellStyle name="Normal 4 5 2 10 2" xfId="33469"/>
    <cellStyle name="Normal 4 5 2 11" xfId="20038"/>
    <cellStyle name="Normal 4 5 2 11 2" xfId="36088"/>
    <cellStyle name="Normal 4 5 2 12" xfId="21534"/>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2" xfId="570"/>
    <cellStyle name="Normal 4 6 2 10" xfId="17349"/>
    <cellStyle name="Normal 4 6 2 10 2" xfId="33496"/>
    <cellStyle name="Normal 4 6 2 11" xfId="20060"/>
    <cellStyle name="Normal 4 6 2 11 2" xfId="36110"/>
    <cellStyle name="Normal 4 6 2 12" xfId="21556"/>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2" xfId="1766"/>
    <cellStyle name="Normal 4 7 2 10" xfId="17376"/>
    <cellStyle name="Normal 4 7 2 10 2" xfId="33523"/>
    <cellStyle name="Normal 4 7 2 11" xfId="20723"/>
    <cellStyle name="Normal 4 7 2 12" xfId="22697"/>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2" xfId="1767"/>
    <cellStyle name="Normal 4 8 2 10" xfId="17398"/>
    <cellStyle name="Normal 4 8 2 10 2" xfId="33545"/>
    <cellStyle name="Normal 4 8 2 11" xfId="20835"/>
    <cellStyle name="Normal 4 8 2 12" xfId="22698"/>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2" xfId="1768"/>
    <cellStyle name="Normal 4 9 2 10" xfId="17420"/>
    <cellStyle name="Normal 4 9 2 10 2" xfId="33567"/>
    <cellStyle name="Normal 4 9 2 11" xfId="20948"/>
    <cellStyle name="Normal 4 9 2 12" xfId="22699"/>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2" xfId="1770"/>
    <cellStyle name="Note 5 10 2 10" xfId="17764"/>
    <cellStyle name="Note 5 10 2 10 2" xfId="33911"/>
    <cellStyle name="Note 5 10 2 11" xfId="21063"/>
    <cellStyle name="Note 5 10 2 12" xfId="22701"/>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2" xfId="1778"/>
    <cellStyle name="Note 5 2 2 2 2 2 10" xfId="17925"/>
    <cellStyle name="Note 5 2 2 2 2 2 10 2" xfId="34072"/>
    <cellStyle name="Note 5 2 2 2 2 2 11" xfId="20770"/>
    <cellStyle name="Note 5 2 2 2 2 2 12" xfId="22709"/>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2" xfId="1779"/>
    <cellStyle name="Note 5 2 2 2 3 2 10" xfId="17947"/>
    <cellStyle name="Note 5 2 2 2 3 2 10 2" xfId="34094"/>
    <cellStyle name="Note 5 2 2 2 3 2 11" xfId="20881"/>
    <cellStyle name="Note 5 2 2 2 3 2 12" xfId="22710"/>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2" xfId="1780"/>
    <cellStyle name="Note 5 2 2 2 4 2 10" xfId="17969"/>
    <cellStyle name="Note 5 2 2 2 4 2 10 2" xfId="34116"/>
    <cellStyle name="Note 5 2 2 2 4 2 11" xfId="20995"/>
    <cellStyle name="Note 5 2 2 2 4 2 12" xfId="22711"/>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2" xfId="1781"/>
    <cellStyle name="Note 5 2 2 2 5 2 10" xfId="17991"/>
    <cellStyle name="Note 5 2 2 2 5 2 10 2" xfId="34138"/>
    <cellStyle name="Note 5 2 2 2 5 2 11" xfId="21107"/>
    <cellStyle name="Note 5 2 2 2 5 2 12" xfId="22712"/>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2" xfId="1782"/>
    <cellStyle name="Note 5 2 2 2 6 2 10" xfId="18013"/>
    <cellStyle name="Note 5 2 2 2 6 2 10 2" xfId="34160"/>
    <cellStyle name="Note 5 2 2 2 6 2 11" xfId="21222"/>
    <cellStyle name="Note 5 2 2 2 6 2 12" xfId="22713"/>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2" xfId="1783"/>
    <cellStyle name="Note 5 2 2 2 7 2 10" xfId="18035"/>
    <cellStyle name="Note 5 2 2 2 7 2 10 2" xfId="34182"/>
    <cellStyle name="Note 5 2 2 2 7 2 11" xfId="21288"/>
    <cellStyle name="Note 5 2 2 2 7 2 12" xfId="22714"/>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2" xfId="1792"/>
    <cellStyle name="Note 5 2 2 4 2 10" xfId="18106"/>
    <cellStyle name="Note 5 2 2 4 2 10 2" xfId="34253"/>
    <cellStyle name="Note 5 2 2 4 2 11" xfId="20746"/>
    <cellStyle name="Note 5 2 2 4 2 12" xfId="22723"/>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2" xfId="1793"/>
    <cellStyle name="Note 5 2 2 5 2 10" xfId="18128"/>
    <cellStyle name="Note 5 2 2 5 2 10 2" xfId="34275"/>
    <cellStyle name="Note 5 2 2 5 2 11" xfId="20858"/>
    <cellStyle name="Note 5 2 2 5 2 12" xfId="22724"/>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2" xfId="1794"/>
    <cellStyle name="Note 5 2 2 6 2 10" xfId="18150"/>
    <cellStyle name="Note 5 2 2 6 2 10 2" xfId="34297"/>
    <cellStyle name="Note 5 2 2 6 2 11" xfId="20972"/>
    <cellStyle name="Note 5 2 2 6 2 12" xfId="22725"/>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2" xfId="1795"/>
    <cellStyle name="Note 5 2 2 7 2 10" xfId="18172"/>
    <cellStyle name="Note 5 2 2 7 2 10 2" xfId="34319"/>
    <cellStyle name="Note 5 2 2 7 2 11" xfId="21084"/>
    <cellStyle name="Note 5 2 2 7 2 12" xfId="22726"/>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2" xfId="1796"/>
    <cellStyle name="Note 5 2 2 8 2 10" xfId="18194"/>
    <cellStyle name="Note 5 2 2 8 2 10 2" xfId="34341"/>
    <cellStyle name="Note 5 2 2 8 2 11" xfId="21198"/>
    <cellStyle name="Note 5 2 2 8 2 12" xfId="22727"/>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2" xfId="1798"/>
    <cellStyle name="Note 5 2 3 2 2 10" xfId="18250"/>
    <cellStyle name="Note 5 2 3 2 2 10 2" xfId="34397"/>
    <cellStyle name="Note 5 2 3 2 2 11" xfId="20769"/>
    <cellStyle name="Note 5 2 3 2 2 12" xfId="22729"/>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2" xfId="1799"/>
    <cellStyle name="Note 5 2 3 3 2 10" xfId="18272"/>
    <cellStyle name="Note 5 2 3 3 2 10 2" xfId="34419"/>
    <cellStyle name="Note 5 2 3 3 2 11" xfId="20880"/>
    <cellStyle name="Note 5 2 3 3 2 12" xfId="22730"/>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2" xfId="1800"/>
    <cellStyle name="Note 5 2 3 4 2 10" xfId="18294"/>
    <cellStyle name="Note 5 2 3 4 2 10 2" xfId="34441"/>
    <cellStyle name="Note 5 2 3 4 2 11" xfId="20994"/>
    <cellStyle name="Note 5 2 3 4 2 12" xfId="22731"/>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2" xfId="1801"/>
    <cellStyle name="Note 5 2 3 5 2 10" xfId="18316"/>
    <cellStyle name="Note 5 2 3 5 2 10 2" xfId="34463"/>
    <cellStyle name="Note 5 2 3 5 2 11" xfId="21106"/>
    <cellStyle name="Note 5 2 3 5 2 12" xfId="22732"/>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2" xfId="1802"/>
    <cellStyle name="Note 5 2 3 6 2 10" xfId="18338"/>
    <cellStyle name="Note 5 2 3 6 2 10 2" xfId="34485"/>
    <cellStyle name="Note 5 2 3 6 2 11" xfId="21221"/>
    <cellStyle name="Note 5 2 3 6 2 12" xfId="22733"/>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2" xfId="1803"/>
    <cellStyle name="Note 5 2 3 7 2 10" xfId="18360"/>
    <cellStyle name="Note 5 2 3 7 2 10 2" xfId="34507"/>
    <cellStyle name="Note 5 2 3 7 2 11" xfId="21290"/>
    <cellStyle name="Note 5 2 3 7 2 12" xfId="22734"/>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2" xfId="553"/>
    <cellStyle name="Note 5 2 4 2 10" xfId="18404"/>
    <cellStyle name="Note 5 2 4 2 10 2" xfId="34551"/>
    <cellStyle name="Note 5 2 4 2 11" xfId="20043"/>
    <cellStyle name="Note 5 2 4 2 11 2" xfId="36093"/>
    <cellStyle name="Note 5 2 4 2 12" xfId="21539"/>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2" xfId="575"/>
    <cellStyle name="Note 5 2 5 2 10" xfId="18431"/>
    <cellStyle name="Note 5 2 5 2 10 2" xfId="34578"/>
    <cellStyle name="Note 5 2 5 2 11" xfId="20065"/>
    <cellStyle name="Note 5 2 5 2 11 2" xfId="36115"/>
    <cellStyle name="Note 5 2 5 2 12" xfId="21561"/>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2" xfId="1819"/>
    <cellStyle name="Note 5 2 6 2 10" xfId="18458"/>
    <cellStyle name="Note 5 2 6 2 10 2" xfId="34605"/>
    <cellStyle name="Note 5 2 6 2 11" xfId="20728"/>
    <cellStyle name="Note 5 2 6 2 12" xfId="22750"/>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2" xfId="1820"/>
    <cellStyle name="Note 5 2 7 2 10" xfId="18480"/>
    <cellStyle name="Note 5 2 7 2 10 2" xfId="34627"/>
    <cellStyle name="Note 5 2 7 2 11" xfId="20840"/>
    <cellStyle name="Note 5 2 7 2 12" xfId="22751"/>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2" xfId="1821"/>
    <cellStyle name="Note 5 2 8 2 10" xfId="18502"/>
    <cellStyle name="Note 5 2 8 2 10 2" xfId="34649"/>
    <cellStyle name="Note 5 2 8 2 11" xfId="20954"/>
    <cellStyle name="Note 5 2 8 2 12" xfId="22752"/>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2" xfId="1822"/>
    <cellStyle name="Note 5 2 9 2 10" xfId="18524"/>
    <cellStyle name="Note 5 2 9 2 10 2" xfId="34671"/>
    <cellStyle name="Note 5 2 9 2 11" xfId="21066"/>
    <cellStyle name="Note 5 2 9 2 12" xfId="22753"/>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3" xfId="252"/>
    <cellStyle name="Note 5 3 10" xfId="1823"/>
    <cellStyle name="Note 5 3 10 10" xfId="18547"/>
    <cellStyle name="Note 5 3 10 10 2" xfId="34694"/>
    <cellStyle name="Note 5 3 10 11" xfId="20603"/>
    <cellStyle name="Note 5 3 10 12" xfId="22754"/>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2" xfId="1824"/>
    <cellStyle name="Note 5 3 2 2 2 10" xfId="18603"/>
    <cellStyle name="Note 5 3 2 2 2 10 2" xfId="34750"/>
    <cellStyle name="Note 5 3 2 2 2 11" xfId="20771"/>
    <cellStyle name="Note 5 3 2 2 2 12" xfId="22755"/>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2" xfId="1825"/>
    <cellStyle name="Note 5 3 2 3 2 10" xfId="18625"/>
    <cellStyle name="Note 5 3 2 3 2 10 2" xfId="34772"/>
    <cellStyle name="Note 5 3 2 3 2 11" xfId="20882"/>
    <cellStyle name="Note 5 3 2 3 2 12" xfId="22756"/>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2" xfId="1826"/>
    <cellStyle name="Note 5 3 2 4 2 10" xfId="18647"/>
    <cellStyle name="Note 5 3 2 4 2 10 2" xfId="34794"/>
    <cellStyle name="Note 5 3 2 4 2 11" xfId="20996"/>
    <cellStyle name="Note 5 3 2 4 2 12" xfId="22757"/>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2" xfId="1827"/>
    <cellStyle name="Note 5 3 2 5 2 10" xfId="18669"/>
    <cellStyle name="Note 5 3 2 5 2 10 2" xfId="34816"/>
    <cellStyle name="Note 5 3 2 5 2 11" xfId="21108"/>
    <cellStyle name="Note 5 3 2 5 2 12" xfId="22758"/>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2" xfId="1828"/>
    <cellStyle name="Note 5 3 2 6 2 10" xfId="18691"/>
    <cellStyle name="Note 5 3 2 6 2 10 2" xfId="34838"/>
    <cellStyle name="Note 5 3 2 6 2 11" xfId="21223"/>
    <cellStyle name="Note 5 3 2 6 2 12" xfId="22759"/>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2" xfId="1829"/>
    <cellStyle name="Note 5 3 2 7 2 10" xfId="18713"/>
    <cellStyle name="Note 5 3 2 7 2 10 2" xfId="34860"/>
    <cellStyle name="Note 5 3 2 7 2 11" xfId="21294"/>
    <cellStyle name="Note 5 3 2 7 2 12" xfId="22760"/>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2" xfId="577"/>
    <cellStyle name="Note 5 3 3 2 10" xfId="18757"/>
    <cellStyle name="Note 5 3 3 2 10 2" xfId="34904"/>
    <cellStyle name="Note 5 3 3 2 11" xfId="20067"/>
    <cellStyle name="Note 5 3 3 2 11 2" xfId="36117"/>
    <cellStyle name="Note 5 3 3 2 12" xfId="21563"/>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2" xfId="1838"/>
    <cellStyle name="Note 5 3 4 2 10" xfId="18784"/>
    <cellStyle name="Note 5 3 4 2 10 2" xfId="34931"/>
    <cellStyle name="Note 5 3 4 2 11" xfId="20743"/>
    <cellStyle name="Note 5 3 4 2 12" xfId="22769"/>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2" xfId="1839"/>
    <cellStyle name="Note 5 3 5 2 10" xfId="18806"/>
    <cellStyle name="Note 5 3 5 2 10 2" xfId="34953"/>
    <cellStyle name="Note 5 3 5 2 11" xfId="20855"/>
    <cellStyle name="Note 5 3 5 2 12" xfId="22770"/>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2" xfId="1840"/>
    <cellStyle name="Note 5 3 6 2 10" xfId="18828"/>
    <cellStyle name="Note 5 3 6 2 10 2" xfId="34975"/>
    <cellStyle name="Note 5 3 6 2 11" xfId="20969"/>
    <cellStyle name="Note 5 3 6 2 12" xfId="22771"/>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2" xfId="1841"/>
    <cellStyle name="Note 5 3 7 2 10" xfId="18850"/>
    <cellStyle name="Note 5 3 7 2 10 2" xfId="34997"/>
    <cellStyle name="Note 5 3 7 2 11" xfId="21081"/>
    <cellStyle name="Note 5 3 7 2 12" xfId="22772"/>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2" xfId="1842"/>
    <cellStyle name="Note 5 3 8 2 10" xfId="18872"/>
    <cellStyle name="Note 5 3 8 2 10 2" xfId="35019"/>
    <cellStyle name="Note 5 3 8 2 11" xfId="21195"/>
    <cellStyle name="Note 5 3 8 2 12" xfId="22773"/>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2" xfId="1844"/>
    <cellStyle name="Note 5 4 2 2 10" xfId="18927"/>
    <cellStyle name="Note 5 4 2 2 10 2" xfId="35074"/>
    <cellStyle name="Note 5 4 2 2 11" xfId="20768"/>
    <cellStyle name="Note 5 4 2 2 12" xfId="22775"/>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2" xfId="1845"/>
    <cellStyle name="Note 5 4 3 2 10" xfId="18949"/>
    <cellStyle name="Note 5 4 3 2 10 2" xfId="35096"/>
    <cellStyle name="Note 5 4 3 2 11" xfId="20879"/>
    <cellStyle name="Note 5 4 3 2 12" xfId="22776"/>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2" xfId="1846"/>
    <cellStyle name="Note 5 4 4 2 10" xfId="18971"/>
    <cellStyle name="Note 5 4 4 2 10 2" xfId="35118"/>
    <cellStyle name="Note 5 4 4 2 11" xfId="20993"/>
    <cellStyle name="Note 5 4 4 2 12" xfId="22777"/>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2" xfId="1847"/>
    <cellStyle name="Note 5 4 5 2 10" xfId="18993"/>
    <cellStyle name="Note 5 4 5 2 10 2" xfId="35140"/>
    <cellStyle name="Note 5 4 5 2 11" xfId="21105"/>
    <cellStyle name="Note 5 4 5 2 12" xfId="22778"/>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2" xfId="1848"/>
    <cellStyle name="Note 5 4 6 2 10" xfId="19015"/>
    <cellStyle name="Note 5 4 6 2 10 2" xfId="35162"/>
    <cellStyle name="Note 5 4 6 2 11" xfId="21220"/>
    <cellStyle name="Note 5 4 6 2 12" xfId="22779"/>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2" xfId="1849"/>
    <cellStyle name="Note 5 4 7 2 10" xfId="19037"/>
    <cellStyle name="Note 5 4 7 2 10 2" xfId="35184"/>
    <cellStyle name="Note 5 4 7 2 11" xfId="21296"/>
    <cellStyle name="Note 5 4 7 2 12" xfId="22780"/>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2" xfId="550"/>
    <cellStyle name="Note 5 5 2 10" xfId="19081"/>
    <cellStyle name="Note 5 5 2 10 2" xfId="35228"/>
    <cellStyle name="Note 5 5 2 11" xfId="20040"/>
    <cellStyle name="Note 5 5 2 11 2" xfId="36090"/>
    <cellStyle name="Note 5 5 2 12" xfId="21536"/>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2" xfId="574"/>
    <cellStyle name="Note 5 6 2 10" xfId="19108"/>
    <cellStyle name="Note 5 6 2 10 2" xfId="35255"/>
    <cellStyle name="Note 5 6 2 11" xfId="20064"/>
    <cellStyle name="Note 5 6 2 11 2" xfId="36114"/>
    <cellStyle name="Note 5 6 2 12" xfId="21560"/>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2" xfId="1865"/>
    <cellStyle name="Note 5 7 2 10" xfId="19135"/>
    <cellStyle name="Note 5 7 2 10 2" xfId="35282"/>
    <cellStyle name="Note 5 7 2 11" xfId="20725"/>
    <cellStyle name="Note 5 7 2 12" xfId="22796"/>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2" xfId="1866"/>
    <cellStyle name="Note 5 8 2 10" xfId="19157"/>
    <cellStyle name="Note 5 8 2 10 2" xfId="35304"/>
    <cellStyle name="Note 5 8 2 11" xfId="20837"/>
    <cellStyle name="Note 5 8 2 12" xfId="22797"/>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2" xfId="1867"/>
    <cellStyle name="Note 5 9 2 10" xfId="19179"/>
    <cellStyle name="Note 5 9 2 10 2" xfId="35326"/>
    <cellStyle name="Note 5 9 2 11" xfId="20950"/>
    <cellStyle name="Note 5 9 2 12" xfId="22798"/>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2" xfId="1883"/>
    <cellStyle name="Percent 9 2 10" xfId="19473"/>
    <cellStyle name="Percent 9 2 10 2" xfId="35576"/>
    <cellStyle name="Percent 9 2 11" xfId="21318"/>
    <cellStyle name="Percent 9 2 12" xfId="22814"/>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1242</xdr:colOff>
      <xdr:row>0</xdr:row>
      <xdr:rowOff>1245</xdr:rowOff>
    </xdr:from>
    <xdr:to>
      <xdr:col>15</xdr:col>
      <xdr:colOff>67234</xdr:colOff>
      <xdr:row>41</xdr:row>
      <xdr:rowOff>89646</xdr:rowOff>
    </xdr:to>
    <xdr:pic>
      <xdr:nvPicPr>
        <xdr:cNvPr id="4" name="Picture 3" descr="2013 Q2 fin supp cover.jpg"/>
        <xdr:cNvPicPr>
          <a:picLocks noChangeAspect="1"/>
        </xdr:cNvPicPr>
      </xdr:nvPicPr>
      <xdr:blipFill>
        <a:blip xmlns:r="http://schemas.openxmlformats.org/officeDocument/2006/relationships" r:embed="rId1" cstate="print"/>
        <a:stretch>
          <a:fillRect/>
        </a:stretch>
      </xdr:blipFill>
      <xdr:spPr>
        <a:xfrm>
          <a:off x="1242" y="1245"/>
          <a:ext cx="9501345" cy="6991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257175</xdr:colOff>
      <xdr:row>24</xdr:row>
      <xdr:rowOff>0</xdr:rowOff>
    </xdr:to>
    <xdr:sp macro="" textlink="">
      <xdr:nvSpPr>
        <xdr:cNvPr id="57345" name="AutoShape 1"/>
        <xdr:cNvSpPr>
          <a:spLocks noChangeAspect="1" noChangeArrowheads="1"/>
        </xdr:cNvSpPr>
      </xdr:nvSpPr>
      <xdr:spPr bwMode="auto">
        <a:xfrm>
          <a:off x="0" y="0"/>
          <a:ext cx="8239125"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561975</xdr:colOff>
      <xdr:row>30</xdr:row>
      <xdr:rowOff>200025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7877175"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504825</xdr:colOff>
      <xdr:row>3</xdr:row>
      <xdr:rowOff>28575</xdr:rowOff>
    </xdr:from>
    <xdr:to>
      <xdr:col>17</xdr:col>
      <xdr:colOff>427459</xdr:colOff>
      <xdr:row>47</xdr:row>
      <xdr:rowOff>151496</xdr:rowOff>
    </xdr:to>
    <xdr:pic>
      <xdr:nvPicPr>
        <xdr:cNvPr id="5" name="Picture 4"/>
        <xdr:cNvPicPr>
          <a:picLocks noChangeAspect="1"/>
        </xdr:cNvPicPr>
      </xdr:nvPicPr>
      <xdr:blipFill>
        <a:blip xmlns:r="http://schemas.openxmlformats.org/officeDocument/2006/relationships" r:embed="rId1"/>
        <a:stretch>
          <a:fillRect/>
        </a:stretch>
      </xdr:blipFill>
      <xdr:spPr>
        <a:xfrm>
          <a:off x="1114425" y="514350"/>
          <a:ext cx="9333334" cy="7238096"/>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9"/>
    <col min="3" max="3" width="2.85546875" style="9" customWidth="1"/>
    <col min="4" max="16384" width="9.140625" style="9"/>
  </cols>
  <sheetData>
    <row r="9" spans="3:11" ht="30" customHeight="1" x14ac:dyDescent="0.4">
      <c r="C9" s="37"/>
    </row>
    <row r="10" spans="3:11" ht="16.5" customHeight="1" x14ac:dyDescent="0.2"/>
    <row r="12" spans="3:11" ht="26.25" x14ac:dyDescent="0.4">
      <c r="C12" s="118" t="s">
        <v>124</v>
      </c>
      <c r="D12" s="74"/>
      <c r="F12" s="74"/>
      <c r="G12" s="74"/>
      <c r="H12" s="74"/>
      <c r="I12" s="74"/>
      <c r="J12" s="74"/>
      <c r="K12" s="74"/>
    </row>
    <row r="13" spans="3:11" ht="16.5" customHeight="1" x14ac:dyDescent="0.2">
      <c r="H13" s="47"/>
      <c r="I13" s="47"/>
    </row>
    <row r="14" spans="3:11" x14ac:dyDescent="0.2">
      <c r="H14" s="47"/>
      <c r="I14" s="47"/>
    </row>
    <row r="15" spans="3:11" ht="20.25" x14ac:dyDescent="0.3">
      <c r="C15" s="597" t="s">
        <v>377</v>
      </c>
      <c r="D15" s="75"/>
      <c r="F15" s="75"/>
      <c r="G15" s="75"/>
      <c r="H15" s="75"/>
      <c r="I15" s="75"/>
      <c r="J15" s="75"/>
      <c r="K15" s="75"/>
    </row>
    <row r="16" spans="3:11" x14ac:dyDescent="0.2">
      <c r="H16" s="47"/>
      <c r="I16" s="47"/>
    </row>
    <row r="17" spans="3:12" x14ac:dyDescent="0.2">
      <c r="H17" s="47"/>
      <c r="I17" s="47"/>
    </row>
    <row r="18" spans="3:12" x14ac:dyDescent="0.2">
      <c r="H18" s="47"/>
      <c r="I18" s="47"/>
    </row>
    <row r="19" spans="3:12" x14ac:dyDescent="0.2">
      <c r="H19" s="47"/>
      <c r="I19" s="47"/>
    </row>
    <row r="20" spans="3:12" x14ac:dyDescent="0.2">
      <c r="H20" s="47"/>
      <c r="I20" s="47"/>
    </row>
    <row r="21" spans="3:12" x14ac:dyDescent="0.2">
      <c r="H21" s="47"/>
      <c r="I21" s="47"/>
    </row>
    <row r="22" spans="3:12" x14ac:dyDescent="0.2">
      <c r="H22" s="47"/>
      <c r="I22" s="47"/>
    </row>
    <row r="23" spans="3:12" x14ac:dyDescent="0.2">
      <c r="H23" s="47"/>
      <c r="I23" s="47"/>
    </row>
    <row r="24" spans="3:12" x14ac:dyDescent="0.2">
      <c r="H24" s="47"/>
      <c r="I24" s="47"/>
    </row>
    <row r="25" spans="3:12" x14ac:dyDescent="0.2">
      <c r="H25" s="47"/>
      <c r="I25" s="47"/>
    </row>
    <row r="26" spans="3:12" x14ac:dyDescent="0.2">
      <c r="C26" s="121" t="s">
        <v>180</v>
      </c>
      <c r="F26" s="48"/>
      <c r="G26" s="48"/>
      <c r="H26" s="48"/>
      <c r="I26" s="48"/>
      <c r="J26" s="48"/>
    </row>
    <row r="27" spans="3:12" x14ac:dyDescent="0.2">
      <c r="C27" s="121" t="s">
        <v>179</v>
      </c>
      <c r="D27" s="119"/>
      <c r="F27" s="48"/>
      <c r="G27" s="48"/>
      <c r="H27" s="48"/>
      <c r="I27" s="48"/>
      <c r="J27" s="48"/>
    </row>
    <row r="28" spans="3:12" x14ac:dyDescent="0.2">
      <c r="C28" s="121" t="s">
        <v>181</v>
      </c>
      <c r="D28" s="120"/>
      <c r="F28" s="48"/>
      <c r="G28" s="48"/>
      <c r="H28" s="48"/>
      <c r="I28" s="48"/>
      <c r="J28" s="48"/>
    </row>
    <row r="29" spans="3:12" x14ac:dyDescent="0.2">
      <c r="C29" s="38"/>
      <c r="D29" s="38"/>
      <c r="E29" s="38"/>
      <c r="F29" s="38"/>
      <c r="G29" s="38"/>
      <c r="H29" s="38"/>
      <c r="I29" s="38"/>
      <c r="J29" s="38"/>
      <c r="K29" s="38"/>
      <c r="L29" s="38"/>
    </row>
    <row r="30" spans="3:12" x14ac:dyDescent="0.2">
      <c r="C30" s="39"/>
      <c r="D30" s="39"/>
      <c r="E30" s="39"/>
      <c r="F30" s="39"/>
      <c r="G30" s="39"/>
      <c r="H30" s="39"/>
      <c r="I30" s="39"/>
      <c r="J30" s="39"/>
      <c r="K30" s="39"/>
      <c r="L30" s="38"/>
    </row>
    <row r="31" spans="3:12" x14ac:dyDescent="0.2">
      <c r="C31" s="39"/>
      <c r="D31" s="39"/>
      <c r="E31" s="39"/>
      <c r="F31" s="39"/>
      <c r="G31" s="39"/>
      <c r="H31" s="39"/>
      <c r="I31" s="39"/>
      <c r="J31" s="39"/>
      <c r="K31" s="39"/>
      <c r="L31" s="38"/>
    </row>
  </sheetData>
  <phoneticPr fontId="16" type="noConversion"/>
  <pageMargins left="0.75" right="0.75" top="1" bottom="1"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zoomScale="90" zoomScaleNormal="90" zoomScaleSheetLayoutView="95" workbookViewId="0">
      <selection activeCell="Q70" sqref="Q70"/>
    </sheetView>
  </sheetViews>
  <sheetFormatPr defaultRowHeight="12.75" x14ac:dyDescent="0.2"/>
  <cols>
    <col min="1" max="1" width="40.7109375" style="17" customWidth="1"/>
    <col min="2" max="2" width="2.140625" style="17" customWidth="1"/>
    <col min="3" max="3" width="11" style="18" customWidth="1"/>
    <col min="4" max="4" width="5.28515625" style="18" customWidth="1"/>
    <col min="5" max="5" width="2.140625" style="44" customWidth="1"/>
    <col min="6" max="6" width="11.5703125" style="18" customWidth="1"/>
    <col min="7" max="7" width="5.7109375" style="18" customWidth="1"/>
    <col min="8" max="8" width="2.140625" style="44" customWidth="1"/>
    <col min="9" max="9" width="11" style="18" customWidth="1"/>
    <col min="10" max="10" width="6" style="18" customWidth="1"/>
    <col min="11" max="11" width="2.140625" style="44" customWidth="1"/>
    <col min="12" max="12" width="11" style="18" customWidth="1"/>
    <col min="13" max="13" width="5.85546875" style="18" customWidth="1"/>
    <col min="14" max="14" width="2.140625" style="44" customWidth="1"/>
    <col min="15" max="15" width="11" style="18" customWidth="1"/>
    <col min="16" max="16384" width="9.140625" style="17"/>
  </cols>
  <sheetData>
    <row r="1" spans="1:15" s="487" customFormat="1" ht="16.5" customHeight="1" x14ac:dyDescent="0.25">
      <c r="A1" s="995" t="s">
        <v>383</v>
      </c>
      <c r="B1" s="995"/>
      <c r="C1" s="995"/>
      <c r="D1" s="995"/>
      <c r="E1" s="995"/>
      <c r="F1" s="995"/>
      <c r="G1" s="995"/>
      <c r="H1" s="995"/>
      <c r="I1" s="995"/>
      <c r="J1" s="995"/>
      <c r="K1" s="995"/>
      <c r="L1" s="995"/>
      <c r="M1" s="995"/>
      <c r="N1" s="995"/>
      <c r="O1" s="995"/>
    </row>
    <row r="2" spans="1:15" s="16" customFormat="1" ht="16.5" customHeight="1" x14ac:dyDescent="0.25">
      <c r="A2" s="996" t="s">
        <v>45</v>
      </c>
      <c r="B2" s="996"/>
      <c r="C2" s="996"/>
      <c r="D2" s="996"/>
      <c r="E2" s="996"/>
      <c r="F2" s="996"/>
      <c r="G2" s="996"/>
      <c r="H2" s="996"/>
      <c r="I2" s="996"/>
      <c r="J2" s="996"/>
      <c r="K2" s="996"/>
      <c r="L2" s="996"/>
      <c r="M2" s="996"/>
      <c r="N2" s="996"/>
      <c r="O2" s="996"/>
    </row>
    <row r="3" spans="1:15" s="16" customFormat="1" ht="12.75" customHeight="1" x14ac:dyDescent="0.2">
      <c r="A3" s="69"/>
      <c r="B3" s="42"/>
      <c r="C3" s="15"/>
      <c r="D3" s="15"/>
      <c r="E3" s="41"/>
      <c r="F3" s="15"/>
      <c r="G3" s="15"/>
      <c r="H3" s="41"/>
      <c r="I3" s="15"/>
      <c r="J3" s="15"/>
      <c r="K3" s="41"/>
      <c r="L3" s="15"/>
      <c r="M3" s="15"/>
      <c r="N3" s="41"/>
      <c r="O3" s="15"/>
    </row>
    <row r="4" spans="1:15" s="16" customFormat="1" ht="12.75" customHeight="1" x14ac:dyDescent="0.2">
      <c r="A4" s="42"/>
      <c r="B4" s="42"/>
      <c r="C4" s="15"/>
      <c r="D4" s="15"/>
      <c r="E4" s="41"/>
      <c r="F4" s="15"/>
      <c r="G4" s="15"/>
      <c r="H4" s="41"/>
      <c r="I4" s="15"/>
      <c r="J4" s="15"/>
      <c r="K4" s="41"/>
      <c r="L4" s="15"/>
      <c r="M4" s="15"/>
      <c r="N4" s="41"/>
      <c r="O4" s="15"/>
    </row>
    <row r="5" spans="1:15" s="16" customFormat="1" ht="12.75" customHeight="1" x14ac:dyDescent="0.2">
      <c r="E5" s="43"/>
      <c r="H5" s="43"/>
      <c r="K5" s="43"/>
      <c r="N5" s="43"/>
    </row>
    <row r="6" spans="1:15" s="45" customFormat="1" ht="17.25" customHeight="1" x14ac:dyDescent="0.2">
      <c r="B6" s="997" t="s">
        <v>477</v>
      </c>
      <c r="C6" s="997"/>
      <c r="D6" s="997"/>
      <c r="E6" s="997"/>
      <c r="F6" s="997"/>
      <c r="G6" s="997"/>
      <c r="H6" s="997"/>
      <c r="I6" s="997"/>
      <c r="J6" s="997"/>
      <c r="K6" s="997"/>
      <c r="L6" s="997"/>
      <c r="M6" s="997"/>
      <c r="N6" s="997"/>
      <c r="O6" s="997"/>
    </row>
    <row r="7" spans="1:15" s="16" customFormat="1" ht="16.5" customHeight="1" x14ac:dyDescent="0.2">
      <c r="B7" s="124"/>
      <c r="C7" s="125" t="s">
        <v>51</v>
      </c>
      <c r="D7" s="125"/>
      <c r="E7" s="126"/>
      <c r="F7" s="125" t="s">
        <v>52</v>
      </c>
      <c r="G7" s="125"/>
      <c r="H7" s="126"/>
      <c r="I7" s="125" t="s">
        <v>53</v>
      </c>
      <c r="J7" s="125"/>
      <c r="K7" s="126"/>
      <c r="L7" s="125" t="s">
        <v>54</v>
      </c>
      <c r="M7" s="125"/>
      <c r="N7" s="126"/>
      <c r="O7" s="125" t="s">
        <v>55</v>
      </c>
    </row>
    <row r="8" spans="1:15" x14ac:dyDescent="0.2">
      <c r="B8" s="127"/>
      <c r="C8" s="128"/>
      <c r="D8" s="128"/>
      <c r="E8" s="129"/>
      <c r="F8" s="130"/>
      <c r="G8" s="130"/>
      <c r="H8" s="131"/>
      <c r="I8" s="130"/>
      <c r="J8" s="130"/>
      <c r="K8" s="131"/>
      <c r="L8" s="130"/>
      <c r="M8" s="130"/>
      <c r="N8" s="131"/>
      <c r="O8" s="130"/>
    </row>
    <row r="9" spans="1:15" ht="13.5" thickBot="1" x14ac:dyDescent="0.25">
      <c r="A9" s="21" t="s">
        <v>23</v>
      </c>
      <c r="B9" s="132" t="s">
        <v>1</v>
      </c>
      <c r="C9" s="525">
        <v>218.8</v>
      </c>
      <c r="D9" s="526"/>
      <c r="E9" s="524" t="s">
        <v>1</v>
      </c>
      <c r="F9" s="525">
        <v>143.1</v>
      </c>
      <c r="G9" s="526"/>
      <c r="H9" s="524" t="s">
        <v>1</v>
      </c>
      <c r="I9" s="525">
        <v>42.3</v>
      </c>
      <c r="J9" s="526"/>
      <c r="K9" s="524" t="s">
        <v>1</v>
      </c>
      <c r="L9" s="525">
        <v>19.7</v>
      </c>
      <c r="M9" s="526"/>
      <c r="N9" s="524" t="s">
        <v>1</v>
      </c>
      <c r="O9" s="525">
        <v>423.9</v>
      </c>
    </row>
    <row r="10" spans="1:15" x14ac:dyDescent="0.2">
      <c r="A10" s="21"/>
      <c r="B10" s="133"/>
      <c r="C10" s="521"/>
      <c r="D10" s="521"/>
      <c r="E10" s="527"/>
      <c r="F10" s="521"/>
      <c r="G10" s="521"/>
      <c r="H10" s="527"/>
      <c r="I10" s="521"/>
      <c r="J10" s="521"/>
      <c r="K10" s="527"/>
      <c r="L10" s="521"/>
      <c r="M10" s="521"/>
      <c r="N10" s="527"/>
      <c r="O10" s="521"/>
    </row>
    <row r="11" spans="1:15" x14ac:dyDescent="0.2">
      <c r="A11" s="21" t="s">
        <v>25</v>
      </c>
      <c r="B11" s="134"/>
      <c r="C11" s="529">
        <v>154.1</v>
      </c>
      <c r="D11" s="526"/>
      <c r="E11" s="528"/>
      <c r="F11" s="529">
        <v>106</v>
      </c>
      <c r="G11" s="526"/>
      <c r="H11" s="528"/>
      <c r="I11" s="529">
        <v>31.7</v>
      </c>
      <c r="J11" s="526"/>
      <c r="K11" s="528"/>
      <c r="L11" s="529">
        <v>15.9</v>
      </c>
      <c r="M11" s="526"/>
      <c r="N11" s="528"/>
      <c r="O11" s="529">
        <v>307.7</v>
      </c>
    </row>
    <row r="12" spans="1:15" x14ac:dyDescent="0.2">
      <c r="A12" s="21" t="s">
        <v>4</v>
      </c>
      <c r="B12" s="133"/>
      <c r="C12" s="521"/>
      <c r="D12" s="521"/>
      <c r="E12" s="527"/>
      <c r="F12" s="521"/>
      <c r="G12" s="521"/>
      <c r="H12" s="527"/>
      <c r="I12" s="521"/>
      <c r="J12" s="521"/>
      <c r="K12" s="527"/>
      <c r="L12" s="521"/>
      <c r="M12" s="521"/>
      <c r="N12" s="527"/>
      <c r="O12" s="521"/>
    </row>
    <row r="13" spans="1:15" x14ac:dyDescent="0.2">
      <c r="A13" s="21" t="s">
        <v>26</v>
      </c>
      <c r="B13" s="133"/>
      <c r="C13" s="521">
        <v>106.6</v>
      </c>
      <c r="D13" s="521"/>
      <c r="E13" s="464"/>
      <c r="F13" s="521">
        <v>102.3</v>
      </c>
      <c r="G13" s="521"/>
      <c r="H13" s="464"/>
      <c r="I13" s="521">
        <v>30.4</v>
      </c>
      <c r="J13" s="521"/>
      <c r="K13" s="464"/>
      <c r="L13" s="521">
        <v>21.2</v>
      </c>
      <c r="M13" s="521"/>
      <c r="N13" s="527"/>
      <c r="O13" s="526">
        <v>260.5</v>
      </c>
    </row>
    <row r="14" spans="1:15" x14ac:dyDescent="0.2">
      <c r="A14" s="2" t="s">
        <v>151</v>
      </c>
      <c r="B14" s="6"/>
      <c r="C14" s="521">
        <v>-3.5</v>
      </c>
      <c r="D14" s="465"/>
      <c r="E14" s="466"/>
      <c r="F14" s="521">
        <v>6.9</v>
      </c>
      <c r="G14" s="526"/>
      <c r="H14" s="466"/>
      <c r="I14" s="521">
        <v>40.5</v>
      </c>
      <c r="J14" s="526"/>
      <c r="K14" s="466"/>
      <c r="L14" s="465">
        <v>17.399999999999999</v>
      </c>
      <c r="M14" s="526"/>
      <c r="N14" s="466"/>
      <c r="O14" s="526">
        <v>61.3</v>
      </c>
    </row>
    <row r="15" spans="1:15" x14ac:dyDescent="0.2">
      <c r="A15" s="2" t="s">
        <v>39</v>
      </c>
      <c r="B15" s="6"/>
      <c r="C15" s="521">
        <v>14.5</v>
      </c>
      <c r="D15" s="531"/>
      <c r="E15" s="466"/>
      <c r="F15" s="521">
        <v>26.8</v>
      </c>
      <c r="G15" s="531"/>
      <c r="H15" s="466"/>
      <c r="I15" s="521">
        <v>11.3</v>
      </c>
      <c r="J15" s="531"/>
      <c r="K15" s="466"/>
      <c r="L15" s="526">
        <v>5.0999999999999996</v>
      </c>
      <c r="M15" s="531"/>
      <c r="N15" s="6"/>
      <c r="O15" s="526">
        <v>57.7</v>
      </c>
    </row>
    <row r="16" spans="1:15" ht="14.25" x14ac:dyDescent="0.2">
      <c r="A16" s="2" t="s">
        <v>275</v>
      </c>
      <c r="B16" s="6"/>
      <c r="C16" s="135"/>
      <c r="D16" s="532"/>
      <c r="E16" s="6"/>
      <c r="F16" s="135"/>
      <c r="G16" s="526"/>
      <c r="H16" s="6"/>
      <c r="I16" s="135"/>
      <c r="J16" s="526"/>
      <c r="K16" s="6"/>
      <c r="L16" s="135"/>
      <c r="M16" s="532"/>
      <c r="N16" s="6"/>
      <c r="O16" s="529">
        <v>34.299999999999997</v>
      </c>
    </row>
    <row r="17" spans="1:15" ht="13.5" thickBot="1" x14ac:dyDescent="0.25">
      <c r="A17" s="21"/>
      <c r="B17" s="136" t="s">
        <v>1</v>
      </c>
      <c r="C17" s="534">
        <v>95.6</v>
      </c>
      <c r="D17" s="526"/>
      <c r="E17" s="533" t="s">
        <v>1</v>
      </c>
      <c r="F17" s="534">
        <v>68.599999999999994</v>
      </c>
      <c r="G17" s="526"/>
      <c r="H17" s="533" t="s">
        <v>1</v>
      </c>
      <c r="I17" s="534">
        <v>-21.4</v>
      </c>
      <c r="J17" s="526"/>
      <c r="K17" s="533" t="s">
        <v>1</v>
      </c>
      <c r="L17" s="534">
        <v>-1.3</v>
      </c>
      <c r="M17" s="526"/>
      <c r="N17" s="533" t="s">
        <v>1</v>
      </c>
      <c r="O17" s="534">
        <v>107.2</v>
      </c>
    </row>
    <row r="18" spans="1:15" x14ac:dyDescent="0.2">
      <c r="B18" s="127"/>
      <c r="C18" s="523"/>
      <c r="D18" s="523"/>
      <c r="E18" s="522"/>
      <c r="F18" s="523"/>
      <c r="G18" s="523"/>
      <c r="H18" s="522"/>
      <c r="I18" s="523"/>
      <c r="J18" s="523"/>
      <c r="K18" s="522"/>
      <c r="L18" s="523"/>
      <c r="M18" s="523"/>
      <c r="N18" s="522"/>
      <c r="O18" s="523"/>
    </row>
    <row r="19" spans="1:15" x14ac:dyDescent="0.2">
      <c r="A19" s="2" t="s">
        <v>135</v>
      </c>
      <c r="B19" s="6"/>
      <c r="C19" s="596">
        <v>-3.3000000000000002E-2</v>
      </c>
      <c r="D19" s="535"/>
      <c r="E19" s="137"/>
      <c r="F19" s="596">
        <v>6.7000000000000004E-2</v>
      </c>
      <c r="G19" s="535"/>
      <c r="H19" s="137"/>
      <c r="I19" s="596">
        <v>1.3320000000000001</v>
      </c>
      <c r="J19" s="535"/>
      <c r="K19" s="137"/>
      <c r="L19" s="596">
        <v>0.82099999999999995</v>
      </c>
      <c r="M19" s="535"/>
      <c r="N19" s="137"/>
      <c r="O19" s="596">
        <v>0.23499999999999999</v>
      </c>
    </row>
    <row r="20" spans="1:15" x14ac:dyDescent="0.2">
      <c r="A20" s="2" t="s">
        <v>140</v>
      </c>
      <c r="B20" s="6"/>
      <c r="C20" s="596">
        <v>0.13600000000000001</v>
      </c>
      <c r="D20" s="535"/>
      <c r="E20" s="137"/>
      <c r="F20" s="596">
        <v>0.26200000000000001</v>
      </c>
      <c r="G20" s="535"/>
      <c r="H20" s="137"/>
      <c r="I20" s="596">
        <v>0.372</v>
      </c>
      <c r="J20" s="535"/>
      <c r="K20" s="137"/>
      <c r="L20" s="596">
        <v>0.24099999999999999</v>
      </c>
      <c r="M20" s="535"/>
      <c r="N20" s="137"/>
      <c r="O20" s="596">
        <v>0.221</v>
      </c>
    </row>
    <row r="21" spans="1:15" ht="14.25" x14ac:dyDescent="0.2">
      <c r="A21" s="2" t="s">
        <v>273</v>
      </c>
      <c r="B21" s="6"/>
      <c r="C21" s="794"/>
      <c r="D21" s="537"/>
      <c r="E21" s="137"/>
      <c r="F21" s="794"/>
      <c r="G21" s="538"/>
      <c r="H21" s="137"/>
      <c r="I21" s="794"/>
      <c r="J21" s="538"/>
      <c r="K21" s="137"/>
      <c r="L21" s="794"/>
      <c r="M21" s="535"/>
      <c r="N21" s="137"/>
      <c r="O21" s="596">
        <v>0.13200000000000001</v>
      </c>
    </row>
    <row r="22" spans="1:15" ht="13.5" thickBot="1" x14ac:dyDescent="0.25">
      <c r="A22" s="21" t="s">
        <v>35</v>
      </c>
      <c r="B22" s="136"/>
      <c r="C22" s="795">
        <v>0.10299999999999999</v>
      </c>
      <c r="D22" s="539"/>
      <c r="E22" s="540"/>
      <c r="F22" s="795">
        <v>0.32900000000000001</v>
      </c>
      <c r="G22" s="539"/>
      <c r="H22" s="540"/>
      <c r="I22" s="795">
        <v>1.704</v>
      </c>
      <c r="J22" s="539"/>
      <c r="K22" s="540"/>
      <c r="L22" s="795">
        <v>1.0620000000000001</v>
      </c>
      <c r="M22" s="539"/>
      <c r="N22" s="540"/>
      <c r="O22" s="795">
        <v>0.58799999999999997</v>
      </c>
    </row>
    <row r="23" spans="1:15" x14ac:dyDescent="0.2">
      <c r="B23" s="127"/>
      <c r="C23" s="138"/>
      <c r="D23" s="138"/>
      <c r="E23" s="139"/>
      <c r="F23" s="138"/>
      <c r="G23" s="138"/>
      <c r="H23" s="139"/>
      <c r="I23" s="138"/>
      <c r="J23" s="138"/>
      <c r="K23" s="139"/>
      <c r="L23" s="138"/>
      <c r="M23" s="138"/>
      <c r="N23" s="139"/>
      <c r="O23" s="138"/>
    </row>
    <row r="24" spans="1:15" x14ac:dyDescent="0.2">
      <c r="B24" s="127"/>
      <c r="C24" s="130"/>
      <c r="D24" s="130"/>
      <c r="E24" s="131"/>
      <c r="F24" s="130"/>
      <c r="G24" s="130"/>
      <c r="H24" s="131"/>
      <c r="I24" s="130"/>
      <c r="J24" s="130"/>
      <c r="K24" s="131"/>
      <c r="L24" s="130"/>
      <c r="M24" s="130"/>
      <c r="N24" s="131"/>
      <c r="O24" s="130"/>
    </row>
    <row r="25" spans="1:15" x14ac:dyDescent="0.2">
      <c r="B25" s="127"/>
      <c r="C25" s="130"/>
      <c r="D25" s="130"/>
      <c r="E25" s="131"/>
      <c r="F25" s="130"/>
      <c r="G25" s="130"/>
      <c r="H25" s="131"/>
      <c r="I25" s="130"/>
      <c r="J25" s="130"/>
      <c r="K25" s="131"/>
      <c r="L25" s="130"/>
      <c r="M25" s="130"/>
      <c r="N25" s="131"/>
      <c r="O25" s="130"/>
    </row>
    <row r="26" spans="1:15" s="45" customFormat="1" ht="17.25" customHeight="1" x14ac:dyDescent="0.2">
      <c r="B26" s="997" t="s">
        <v>478</v>
      </c>
      <c r="C26" s="997"/>
      <c r="D26" s="997"/>
      <c r="E26" s="997"/>
      <c r="F26" s="997"/>
      <c r="G26" s="997"/>
      <c r="H26" s="997"/>
      <c r="I26" s="997"/>
      <c r="J26" s="997"/>
      <c r="K26" s="997"/>
      <c r="L26" s="997"/>
      <c r="M26" s="997"/>
      <c r="N26" s="997"/>
      <c r="O26" s="997"/>
    </row>
    <row r="27" spans="1:15" s="16" customFormat="1" ht="16.5" customHeight="1" x14ac:dyDescent="0.2">
      <c r="B27" s="442"/>
      <c r="C27" s="443" t="s">
        <v>51</v>
      </c>
      <c r="D27" s="443"/>
      <c r="E27" s="444"/>
      <c r="F27" s="443" t="s">
        <v>52</v>
      </c>
      <c r="G27" s="443"/>
      <c r="H27" s="444"/>
      <c r="I27" s="443" t="s">
        <v>53</v>
      </c>
      <c r="J27" s="443"/>
      <c r="K27" s="444"/>
      <c r="L27" s="443" t="s">
        <v>54</v>
      </c>
      <c r="M27" s="443"/>
      <c r="N27" s="444"/>
      <c r="O27" s="443" t="s">
        <v>55</v>
      </c>
    </row>
    <row r="28" spans="1:15" x14ac:dyDescent="0.2">
      <c r="B28" s="445"/>
      <c r="C28" s="446"/>
      <c r="D28" s="446"/>
      <c r="E28" s="447"/>
      <c r="F28" s="448"/>
      <c r="G28" s="448"/>
      <c r="H28" s="449"/>
      <c r="I28" s="448"/>
      <c r="J28" s="448"/>
      <c r="K28" s="449"/>
      <c r="L28" s="448"/>
      <c r="M28" s="448"/>
      <c r="N28" s="449"/>
      <c r="O28" s="448"/>
    </row>
    <row r="29" spans="1:15" ht="13.5" thickBot="1" x14ac:dyDescent="0.25">
      <c r="A29" s="21" t="s">
        <v>23</v>
      </c>
      <c r="B29" s="450" t="s">
        <v>1</v>
      </c>
      <c r="C29" s="525">
        <v>276.5</v>
      </c>
      <c r="D29" s="526"/>
      <c r="E29" s="524" t="s">
        <v>1</v>
      </c>
      <c r="F29" s="525">
        <v>167.8</v>
      </c>
      <c r="G29" s="526"/>
      <c r="H29" s="524" t="s">
        <v>1</v>
      </c>
      <c r="I29" s="525">
        <v>53.9</v>
      </c>
      <c r="J29" s="526"/>
      <c r="K29" s="524" t="s">
        <v>1</v>
      </c>
      <c r="L29" s="525">
        <v>16.600000000000001</v>
      </c>
      <c r="M29" s="526"/>
      <c r="N29" s="524" t="s">
        <v>1</v>
      </c>
      <c r="O29" s="525">
        <v>514.79999999999995</v>
      </c>
    </row>
    <row r="30" spans="1:15" x14ac:dyDescent="0.2">
      <c r="A30" s="21"/>
      <c r="B30" s="451"/>
      <c r="C30" s="521"/>
      <c r="D30" s="521"/>
      <c r="E30" s="527"/>
      <c r="F30" s="521"/>
      <c r="G30" s="521"/>
      <c r="H30" s="527"/>
      <c r="I30" s="521"/>
      <c r="J30" s="521"/>
      <c r="K30" s="527"/>
      <c r="L30" s="521"/>
      <c r="M30" s="521"/>
      <c r="N30" s="527"/>
      <c r="O30" s="521"/>
    </row>
    <row r="31" spans="1:15" x14ac:dyDescent="0.2">
      <c r="A31" s="21" t="s">
        <v>25</v>
      </c>
      <c r="B31" s="452"/>
      <c r="C31" s="529">
        <v>176.3</v>
      </c>
      <c r="D31" s="526"/>
      <c r="E31" s="528"/>
      <c r="F31" s="529">
        <v>142.30000000000001</v>
      </c>
      <c r="G31" s="526"/>
      <c r="H31" s="528"/>
      <c r="I31" s="529">
        <v>34.299999999999997</v>
      </c>
      <c r="J31" s="526"/>
      <c r="K31" s="528"/>
      <c r="L31" s="529">
        <v>12.7</v>
      </c>
      <c r="M31" s="526"/>
      <c r="N31" s="528"/>
      <c r="O31" s="529">
        <v>365.6</v>
      </c>
    </row>
    <row r="32" spans="1:15" x14ac:dyDescent="0.2">
      <c r="A32" s="21" t="s">
        <v>4</v>
      </c>
      <c r="B32" s="451"/>
      <c r="C32" s="521"/>
      <c r="D32" s="521"/>
      <c r="E32" s="527"/>
      <c r="F32" s="521"/>
      <c r="G32" s="521"/>
      <c r="H32" s="527"/>
      <c r="I32" s="521"/>
      <c r="J32" s="521"/>
      <c r="K32" s="527"/>
      <c r="L32" s="521"/>
      <c r="M32" s="521"/>
      <c r="N32" s="527"/>
      <c r="O32" s="521"/>
    </row>
    <row r="33" spans="1:15" x14ac:dyDescent="0.2">
      <c r="A33" s="21" t="s">
        <v>26</v>
      </c>
      <c r="B33" s="451"/>
      <c r="C33" s="521">
        <v>141.1</v>
      </c>
      <c r="D33" s="521"/>
      <c r="E33" s="527"/>
      <c r="F33" s="521">
        <v>105.4</v>
      </c>
      <c r="G33" s="521"/>
      <c r="H33" s="527"/>
      <c r="I33" s="521">
        <v>22.6</v>
      </c>
      <c r="J33" s="521"/>
      <c r="K33" s="527"/>
      <c r="L33" s="521">
        <v>22.6</v>
      </c>
      <c r="M33" s="521"/>
      <c r="N33" s="527"/>
      <c r="O33" s="526">
        <v>291.7</v>
      </c>
    </row>
    <row r="34" spans="1:15" x14ac:dyDescent="0.2">
      <c r="A34" s="2" t="s">
        <v>151</v>
      </c>
      <c r="B34" s="441"/>
      <c r="C34" s="521">
        <v>44.9</v>
      </c>
      <c r="D34" s="530"/>
      <c r="E34" s="520"/>
      <c r="F34" s="521">
        <v>18.600000000000001</v>
      </c>
      <c r="G34" s="526"/>
      <c r="H34" s="520"/>
      <c r="I34" s="521">
        <v>29</v>
      </c>
      <c r="J34" s="526"/>
      <c r="K34" s="520"/>
      <c r="L34" s="530">
        <v>-0.1</v>
      </c>
      <c r="M34" s="526"/>
      <c r="N34" s="520"/>
      <c r="O34" s="526">
        <v>92.4</v>
      </c>
    </row>
    <row r="35" spans="1:15" x14ac:dyDescent="0.2">
      <c r="A35" s="2" t="s">
        <v>39</v>
      </c>
      <c r="B35" s="441"/>
      <c r="C35" s="521">
        <v>17.399999999999999</v>
      </c>
      <c r="D35" s="531"/>
      <c r="E35" s="520"/>
      <c r="F35" s="521">
        <v>26.7</v>
      </c>
      <c r="G35" s="531"/>
      <c r="H35" s="520"/>
      <c r="I35" s="521">
        <v>12.5</v>
      </c>
      <c r="J35" s="531"/>
      <c r="K35" s="520"/>
      <c r="L35" s="526">
        <v>5.4</v>
      </c>
      <c r="M35" s="531"/>
      <c r="N35" s="520"/>
      <c r="O35" s="526">
        <v>62</v>
      </c>
    </row>
    <row r="36" spans="1:15" ht="14.25" x14ac:dyDescent="0.2">
      <c r="A36" s="2" t="s">
        <v>275</v>
      </c>
      <c r="B36" s="441"/>
      <c r="C36" s="530"/>
      <c r="D36" s="532"/>
      <c r="E36" s="520"/>
      <c r="F36" s="530"/>
      <c r="G36" s="526"/>
      <c r="H36" s="520"/>
      <c r="I36" s="530"/>
      <c r="J36" s="526"/>
      <c r="K36" s="520"/>
      <c r="L36" s="530"/>
      <c r="M36" s="532"/>
      <c r="N36" s="520"/>
      <c r="O36" s="529">
        <v>41.5</v>
      </c>
    </row>
    <row r="37" spans="1:15" ht="13.5" thickBot="1" x14ac:dyDescent="0.25">
      <c r="A37" s="21"/>
      <c r="B37" s="453" t="s">
        <v>1</v>
      </c>
      <c r="C37" s="534">
        <v>78.8</v>
      </c>
      <c r="D37" s="526"/>
      <c r="E37" s="533" t="s">
        <v>1</v>
      </c>
      <c r="F37" s="534">
        <v>60.1</v>
      </c>
      <c r="G37" s="526"/>
      <c r="H37" s="533" t="s">
        <v>1</v>
      </c>
      <c r="I37" s="534">
        <v>-18.899999999999999</v>
      </c>
      <c r="J37" s="526"/>
      <c r="K37" s="533" t="s">
        <v>1</v>
      </c>
      <c r="L37" s="534">
        <v>17.3</v>
      </c>
      <c r="M37" s="526"/>
      <c r="N37" s="533" t="s">
        <v>1</v>
      </c>
      <c r="O37" s="534">
        <v>95.8</v>
      </c>
    </row>
    <row r="38" spans="1:15" x14ac:dyDescent="0.2">
      <c r="B38" s="445"/>
      <c r="C38" s="523"/>
      <c r="D38" s="523"/>
      <c r="E38" s="522"/>
      <c r="F38" s="523"/>
      <c r="G38" s="523"/>
      <c r="H38" s="522"/>
      <c r="I38" s="523"/>
      <c r="J38" s="523"/>
      <c r="K38" s="522"/>
      <c r="L38" s="523"/>
      <c r="M38" s="523"/>
      <c r="N38" s="522"/>
      <c r="O38" s="523"/>
    </row>
    <row r="39" spans="1:15" x14ac:dyDescent="0.2">
      <c r="A39" s="2" t="s">
        <v>135</v>
      </c>
      <c r="B39" s="441"/>
      <c r="C39" s="541">
        <v>0.318</v>
      </c>
      <c r="D39" s="535"/>
      <c r="E39" s="536"/>
      <c r="F39" s="541">
        <v>0.17599999999999999</v>
      </c>
      <c r="G39" s="535"/>
      <c r="H39" s="536"/>
      <c r="I39" s="541">
        <v>1.2829999999999999</v>
      </c>
      <c r="J39" s="535"/>
      <c r="K39" s="536"/>
      <c r="L39" s="541">
        <v>-4.0000000000000001E-3</v>
      </c>
      <c r="M39" s="535"/>
      <c r="N39" s="536"/>
      <c r="O39" s="541">
        <v>0.317</v>
      </c>
    </row>
    <row r="40" spans="1:15" x14ac:dyDescent="0.2">
      <c r="A40" s="2" t="s">
        <v>140</v>
      </c>
      <c r="B40" s="441"/>
      <c r="C40" s="541">
        <v>0.123</v>
      </c>
      <c r="D40" s="535"/>
      <c r="E40" s="536"/>
      <c r="F40" s="541">
        <v>0.253</v>
      </c>
      <c r="G40" s="535"/>
      <c r="H40" s="536"/>
      <c r="I40" s="541">
        <v>0.55300000000000005</v>
      </c>
      <c r="J40" s="535"/>
      <c r="K40" s="536"/>
      <c r="L40" s="541">
        <v>0.23899999999999999</v>
      </c>
      <c r="M40" s="535"/>
      <c r="N40" s="536"/>
      <c r="O40" s="541">
        <v>0.21299999999999999</v>
      </c>
    </row>
    <row r="41" spans="1:15" ht="14.25" x14ac:dyDescent="0.2">
      <c r="A41" s="2" t="s">
        <v>273</v>
      </c>
      <c r="B41" s="441"/>
      <c r="C41" s="543"/>
      <c r="D41" s="537"/>
      <c r="E41" s="536"/>
      <c r="F41" s="543"/>
      <c r="G41" s="538"/>
      <c r="H41" s="536"/>
      <c r="I41" s="543"/>
      <c r="J41" s="538"/>
      <c r="K41" s="536"/>
      <c r="L41" s="543"/>
      <c r="M41" s="535"/>
      <c r="N41" s="536"/>
      <c r="O41" s="541">
        <v>0.14199999999999999</v>
      </c>
    </row>
    <row r="42" spans="1:15" ht="13.5" thickBot="1" x14ac:dyDescent="0.25">
      <c r="A42" s="21" t="s">
        <v>35</v>
      </c>
      <c r="B42" s="453"/>
      <c r="C42" s="542">
        <v>0.441</v>
      </c>
      <c r="D42" s="539"/>
      <c r="E42" s="540"/>
      <c r="F42" s="542">
        <v>0.42899999999999999</v>
      </c>
      <c r="G42" s="539"/>
      <c r="H42" s="540"/>
      <c r="I42" s="542">
        <v>1.8360000000000001</v>
      </c>
      <c r="J42" s="539"/>
      <c r="K42" s="540"/>
      <c r="L42" s="542">
        <v>0.23499999999999999</v>
      </c>
      <c r="M42" s="539"/>
      <c r="N42" s="540"/>
      <c r="O42" s="542">
        <v>0.67200000000000004</v>
      </c>
    </row>
    <row r="43" spans="1:15" x14ac:dyDescent="0.2">
      <c r="C43" s="19"/>
      <c r="D43" s="19"/>
      <c r="E43" s="17"/>
      <c r="F43" s="19"/>
      <c r="G43" s="19"/>
      <c r="H43" s="17"/>
      <c r="I43" s="19"/>
      <c r="J43" s="19"/>
      <c r="K43" s="17"/>
      <c r="L43" s="19"/>
      <c r="M43" s="19"/>
      <c r="N43" s="17"/>
      <c r="O43" s="19"/>
    </row>
    <row r="44" spans="1:15" ht="14.25" x14ac:dyDescent="0.2">
      <c r="A44" s="63" t="s">
        <v>274</v>
      </c>
      <c r="C44" s="19"/>
      <c r="D44" s="19"/>
      <c r="E44" s="20"/>
      <c r="F44" s="19"/>
      <c r="G44" s="19"/>
      <c r="H44" s="20"/>
      <c r="I44" s="19"/>
      <c r="J44" s="19"/>
      <c r="K44" s="20"/>
      <c r="L44" s="19"/>
      <c r="M44" s="19"/>
      <c r="N44" s="20"/>
      <c r="O44" s="19"/>
    </row>
    <row r="45" spans="1:15" x14ac:dyDescent="0.2">
      <c r="C45" s="19"/>
      <c r="D45" s="19"/>
      <c r="E45" s="20"/>
      <c r="F45" s="19"/>
      <c r="G45" s="19"/>
      <c r="H45" s="20"/>
      <c r="I45" s="19"/>
      <c r="J45" s="19"/>
      <c r="K45" s="20"/>
      <c r="L45" s="19"/>
      <c r="M45" s="19"/>
      <c r="N45" s="20"/>
      <c r="O45" s="19"/>
    </row>
  </sheetData>
  <mergeCells count="4">
    <mergeCell ref="B6:O6"/>
    <mergeCell ref="B26:O26"/>
    <mergeCell ref="A1:O1"/>
    <mergeCell ref="A2:O2"/>
  </mergeCells>
  <phoneticPr fontId="16" type="noConversion"/>
  <pageMargins left="0.75" right="0.75" top="0.55000000000000004" bottom="1.0900000000000001" header="0.5" footer="0.5"/>
  <pageSetup scale="84" orientation="landscape" horizontalDpi="1200" verticalDpi="1200" r:id="rId1"/>
  <headerFooter alignWithMargins="0">
    <oddHeader>&amp;R&amp;G</oddHeader>
    <oddFooter>&amp;C&amp;9PAGE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68" sqref="A68"/>
    </sheetView>
  </sheetViews>
  <sheetFormatPr defaultRowHeight="12.75" x14ac:dyDescent="0.2"/>
  <cols>
    <col min="1" max="1" width="6.140625" style="17" customWidth="1"/>
    <col min="2" max="2" width="49.7109375" style="17" customWidth="1"/>
    <col min="3" max="3" width="3.140625" style="487" customWidth="1"/>
    <col min="4" max="4" width="9.5703125" style="487" customWidth="1"/>
    <col min="5" max="5" width="4.42578125" style="487" customWidth="1"/>
    <col min="6" max="6" width="3.140625" style="17" customWidth="1"/>
    <col min="7" max="7" width="9.5703125" style="17" customWidth="1"/>
    <col min="8" max="8" width="4.42578125" style="17" customWidth="1"/>
    <col min="9" max="9" width="3.140625" style="487" customWidth="1"/>
    <col min="10" max="10" width="9.5703125" style="487" customWidth="1"/>
    <col min="11" max="11" width="4.42578125" style="487" customWidth="1"/>
    <col min="12" max="12" width="3.140625" style="17" customWidth="1"/>
    <col min="13" max="13" width="9.5703125" style="17" customWidth="1"/>
    <col min="14" max="14" width="4.42578125" style="17" customWidth="1"/>
    <col min="15" max="15" width="3.140625" style="17" customWidth="1"/>
    <col min="16" max="16" width="9.5703125" style="17" customWidth="1"/>
    <col min="17" max="17" width="4.42578125" style="487" customWidth="1"/>
    <col min="18" max="18" width="3.140625" style="20" customWidth="1"/>
    <col min="19" max="19" width="9.5703125" style="18" customWidth="1"/>
    <col min="20" max="16384" width="9.140625" style="17"/>
  </cols>
  <sheetData>
    <row r="1" spans="2:19" s="487" customFormat="1" ht="16.5" customHeight="1" x14ac:dyDescent="0.25">
      <c r="B1" s="995" t="s">
        <v>383</v>
      </c>
      <c r="C1" s="995"/>
      <c r="D1" s="995"/>
      <c r="E1" s="995"/>
      <c r="F1" s="995"/>
      <c r="G1" s="995"/>
      <c r="H1" s="995"/>
      <c r="I1" s="995"/>
      <c r="J1" s="995"/>
      <c r="K1" s="995"/>
      <c r="L1" s="995"/>
      <c r="M1" s="995"/>
      <c r="N1" s="995"/>
      <c r="O1" s="995"/>
      <c r="P1" s="995"/>
      <c r="Q1" s="995"/>
      <c r="R1" s="995"/>
      <c r="S1" s="995"/>
    </row>
    <row r="2" spans="2:19" s="16" customFormat="1" ht="16.5" customHeight="1" x14ac:dyDescent="0.25">
      <c r="B2" s="996" t="s">
        <v>46</v>
      </c>
      <c r="C2" s="996"/>
      <c r="D2" s="996"/>
      <c r="E2" s="996"/>
      <c r="F2" s="996"/>
      <c r="G2" s="996"/>
      <c r="H2" s="996"/>
      <c r="I2" s="996"/>
      <c r="J2" s="996"/>
      <c r="K2" s="996"/>
      <c r="L2" s="996"/>
      <c r="M2" s="996"/>
      <c r="N2" s="996"/>
      <c r="O2" s="996"/>
      <c r="P2" s="996"/>
      <c r="Q2" s="996"/>
      <c r="R2" s="996"/>
      <c r="S2" s="996"/>
    </row>
    <row r="3" spans="2:19" s="16" customFormat="1" ht="12.75" customHeight="1" x14ac:dyDescent="0.2">
      <c r="B3" s="42"/>
      <c r="C3" s="42"/>
      <c r="D3" s="42"/>
      <c r="E3" s="42"/>
      <c r="F3" s="42"/>
      <c r="G3" s="42"/>
      <c r="H3" s="42"/>
      <c r="I3" s="42"/>
      <c r="J3" s="42"/>
      <c r="K3" s="42"/>
      <c r="L3" s="42"/>
      <c r="M3" s="42"/>
      <c r="N3" s="42"/>
      <c r="O3" s="42"/>
      <c r="P3" s="42"/>
      <c r="Q3" s="42"/>
      <c r="R3" s="72"/>
      <c r="S3" s="15"/>
    </row>
    <row r="4" spans="2:19" s="16" customFormat="1" ht="12.75" customHeight="1" x14ac:dyDescent="0.2">
      <c r="B4" s="42"/>
      <c r="C4" s="42"/>
      <c r="D4" s="42"/>
      <c r="E4" s="42"/>
      <c r="F4" s="42"/>
      <c r="G4" s="42"/>
      <c r="H4" s="42"/>
      <c r="I4" s="42"/>
      <c r="J4" s="42"/>
      <c r="K4" s="42"/>
      <c r="L4" s="42"/>
      <c r="M4" s="42"/>
      <c r="N4" s="42"/>
      <c r="O4" s="42"/>
      <c r="P4" s="42"/>
      <c r="Q4" s="42"/>
      <c r="R4" s="72"/>
      <c r="S4" s="15"/>
    </row>
    <row r="5" spans="2:19" s="16" customFormat="1" ht="12.75" customHeight="1" x14ac:dyDescent="0.2">
      <c r="R5" s="73"/>
    </row>
    <row r="6" spans="2:19" s="23" customFormat="1" ht="15" x14ac:dyDescent="0.25">
      <c r="B6" s="267"/>
      <c r="C6" s="568"/>
      <c r="D6" s="569" t="s">
        <v>126</v>
      </c>
      <c r="E6" s="567"/>
      <c r="F6" s="268"/>
      <c r="G6" s="569" t="s">
        <v>125</v>
      </c>
      <c r="H6" s="267"/>
      <c r="I6" s="568"/>
      <c r="J6" s="569" t="s">
        <v>82</v>
      </c>
      <c r="K6" s="567"/>
      <c r="L6" s="493"/>
      <c r="M6" s="569" t="s">
        <v>127</v>
      </c>
      <c r="N6" s="492"/>
      <c r="O6" s="493"/>
      <c r="P6" s="569" t="s">
        <v>126</v>
      </c>
      <c r="Q6" s="567"/>
      <c r="R6" s="269"/>
      <c r="S6" s="852" t="s">
        <v>81</v>
      </c>
    </row>
    <row r="7" spans="2:19" s="23" customFormat="1" ht="15" x14ac:dyDescent="0.25">
      <c r="B7" s="267"/>
      <c r="C7" s="494"/>
      <c r="D7" s="271">
        <v>2013</v>
      </c>
      <c r="E7" s="567"/>
      <c r="F7" s="270"/>
      <c r="G7" s="271">
        <v>2013</v>
      </c>
      <c r="H7" s="267"/>
      <c r="I7" s="494"/>
      <c r="J7" s="271">
        <v>2012</v>
      </c>
      <c r="K7" s="567"/>
      <c r="L7" s="494"/>
      <c r="M7" s="271">
        <v>2012</v>
      </c>
      <c r="N7" s="492"/>
      <c r="O7" s="494"/>
      <c r="P7" s="271">
        <v>2012</v>
      </c>
      <c r="Q7" s="567"/>
      <c r="R7" s="272"/>
      <c r="S7" s="271">
        <v>2012</v>
      </c>
    </row>
    <row r="8" spans="2:19" s="16" customFormat="1" ht="14.25" x14ac:dyDescent="0.2">
      <c r="B8" s="267"/>
      <c r="C8" s="568"/>
      <c r="D8" s="567"/>
      <c r="E8" s="567"/>
      <c r="F8" s="268"/>
      <c r="G8" s="267"/>
      <c r="H8" s="267"/>
      <c r="I8" s="568"/>
      <c r="J8" s="567"/>
      <c r="K8" s="567"/>
      <c r="L8" s="493"/>
      <c r="M8" s="492"/>
      <c r="N8" s="492"/>
      <c r="O8" s="493"/>
      <c r="P8" s="492"/>
      <c r="Q8" s="567"/>
      <c r="R8" s="273"/>
      <c r="S8" s="267"/>
    </row>
    <row r="9" spans="2:19" s="22" customFormat="1" ht="15.75" x14ac:dyDescent="0.25">
      <c r="B9" s="570" t="s">
        <v>257</v>
      </c>
      <c r="C9" s="571"/>
      <c r="D9" s="497"/>
      <c r="E9" s="570"/>
      <c r="F9" s="275"/>
      <c r="G9" s="276"/>
      <c r="H9" s="274"/>
      <c r="I9" s="571"/>
      <c r="J9" s="497"/>
      <c r="K9" s="570"/>
      <c r="L9" s="496"/>
      <c r="M9" s="497"/>
      <c r="N9" s="495"/>
      <c r="O9" s="496"/>
      <c r="P9" s="497"/>
      <c r="Q9" s="570"/>
      <c r="R9" s="277"/>
      <c r="S9" s="276"/>
    </row>
    <row r="10" spans="2:19" ht="14.25" x14ac:dyDescent="0.2">
      <c r="B10" s="278"/>
      <c r="C10" s="573"/>
      <c r="D10" s="500"/>
      <c r="E10" s="572"/>
      <c r="F10" s="279"/>
      <c r="G10" s="280"/>
      <c r="H10" s="278"/>
      <c r="I10" s="573"/>
      <c r="J10" s="500"/>
      <c r="K10" s="572"/>
      <c r="L10" s="499"/>
      <c r="M10" s="500"/>
      <c r="N10" s="498"/>
      <c r="O10" s="499"/>
      <c r="P10" s="500"/>
      <c r="Q10" s="572"/>
      <c r="R10" s="281"/>
      <c r="S10" s="280"/>
    </row>
    <row r="11" spans="2:19" s="24" customFormat="1" ht="14.25" x14ac:dyDescent="0.2">
      <c r="B11" s="282" t="s">
        <v>23</v>
      </c>
      <c r="C11" s="575" t="s">
        <v>1</v>
      </c>
      <c r="D11" s="796">
        <v>86.8</v>
      </c>
      <c r="E11" s="574"/>
      <c r="F11" s="283" t="s">
        <v>1</v>
      </c>
      <c r="G11" s="796">
        <v>132</v>
      </c>
      <c r="H11" s="282"/>
      <c r="I11" s="575" t="s">
        <v>1</v>
      </c>
      <c r="J11" s="796">
        <v>33.6</v>
      </c>
      <c r="K11" s="574"/>
      <c r="L11" s="501" t="s">
        <v>1</v>
      </c>
      <c r="M11" s="796">
        <v>46.4</v>
      </c>
      <c r="N11" s="550"/>
      <c r="O11" s="551" t="s">
        <v>1</v>
      </c>
      <c r="P11" s="796">
        <v>118</v>
      </c>
      <c r="Q11" s="574"/>
      <c r="R11" s="284" t="s">
        <v>1</v>
      </c>
      <c r="S11" s="796">
        <v>356.5</v>
      </c>
    </row>
    <row r="12" spans="2:19" s="25" customFormat="1" ht="14.25" x14ac:dyDescent="0.2">
      <c r="B12" s="285" t="s">
        <v>36</v>
      </c>
      <c r="C12" s="286"/>
      <c r="D12" s="796">
        <v>1.1000000000000001</v>
      </c>
      <c r="E12" s="285"/>
      <c r="F12" s="286"/>
      <c r="G12" s="796">
        <v>-65.8</v>
      </c>
      <c r="H12" s="285"/>
      <c r="I12" s="286"/>
      <c r="J12" s="796">
        <v>4.5</v>
      </c>
      <c r="K12" s="285"/>
      <c r="L12" s="286"/>
      <c r="M12" s="796">
        <v>-1.4</v>
      </c>
      <c r="N12" s="544"/>
      <c r="O12" s="545"/>
      <c r="P12" s="796">
        <v>-29</v>
      </c>
      <c r="Q12" s="565"/>
      <c r="R12" s="281"/>
      <c r="S12" s="796">
        <v>-97.1</v>
      </c>
    </row>
    <row r="13" spans="2:19" s="25" customFormat="1" ht="14.25" x14ac:dyDescent="0.2">
      <c r="B13" s="278"/>
      <c r="C13" s="552"/>
      <c r="D13" s="969"/>
      <c r="E13" s="572"/>
      <c r="F13" s="287"/>
      <c r="G13" s="969"/>
      <c r="H13" s="278"/>
      <c r="I13" s="552"/>
      <c r="J13" s="969"/>
      <c r="K13" s="572"/>
      <c r="L13" s="502"/>
      <c r="M13" s="969"/>
      <c r="N13" s="548"/>
      <c r="O13" s="552"/>
      <c r="P13" s="969"/>
      <c r="Q13" s="572"/>
      <c r="R13" s="288"/>
      <c r="S13" s="969"/>
    </row>
    <row r="14" spans="2:19" s="25" customFormat="1" ht="15" x14ac:dyDescent="0.25">
      <c r="B14" s="289" t="s">
        <v>25</v>
      </c>
      <c r="C14" s="554" t="s">
        <v>4</v>
      </c>
      <c r="D14" s="970">
        <v>87.9</v>
      </c>
      <c r="E14" s="704"/>
      <c r="F14" s="290" t="s">
        <v>4</v>
      </c>
      <c r="G14" s="970">
        <v>66.2</v>
      </c>
      <c r="H14" s="289"/>
      <c r="I14" s="554" t="s">
        <v>4</v>
      </c>
      <c r="J14" s="970">
        <v>38.1</v>
      </c>
      <c r="K14" s="599"/>
      <c r="L14" s="503" t="s">
        <v>4</v>
      </c>
      <c r="M14" s="970">
        <v>45</v>
      </c>
      <c r="N14" s="553"/>
      <c r="O14" s="554" t="s">
        <v>4</v>
      </c>
      <c r="P14" s="970">
        <v>89</v>
      </c>
      <c r="Q14" s="704"/>
      <c r="R14" s="389" t="s">
        <v>4</v>
      </c>
      <c r="S14" s="970">
        <v>259.39999999999998</v>
      </c>
    </row>
    <row r="15" spans="2:19" s="25" customFormat="1" ht="14.25" x14ac:dyDescent="0.2">
      <c r="B15" s="278"/>
      <c r="C15" s="573"/>
      <c r="D15" s="796"/>
      <c r="E15" s="572"/>
      <c r="F15" s="279"/>
      <c r="G15" s="796"/>
      <c r="H15" s="278"/>
      <c r="I15" s="573"/>
      <c r="J15" s="796"/>
      <c r="K15" s="572"/>
      <c r="L15" s="499"/>
      <c r="M15" s="796"/>
      <c r="N15" s="548"/>
      <c r="O15" s="549"/>
      <c r="P15" s="796"/>
      <c r="Q15" s="572"/>
      <c r="R15" s="281"/>
      <c r="S15" s="796"/>
    </row>
    <row r="16" spans="2:19" s="24" customFormat="1" ht="14.25" x14ac:dyDescent="0.2">
      <c r="B16" s="282" t="s">
        <v>37</v>
      </c>
      <c r="C16" s="577"/>
      <c r="D16" s="796">
        <v>-16.2</v>
      </c>
      <c r="E16" s="574"/>
      <c r="F16" s="292"/>
      <c r="G16" s="796">
        <v>-54.3</v>
      </c>
      <c r="H16" s="282"/>
      <c r="I16" s="577"/>
      <c r="J16" s="796">
        <v>58.9</v>
      </c>
      <c r="K16" s="574"/>
      <c r="L16" s="505"/>
      <c r="M16" s="796">
        <v>44.9</v>
      </c>
      <c r="N16" s="550"/>
      <c r="O16" s="555"/>
      <c r="P16" s="796">
        <v>-16.899999999999999</v>
      </c>
      <c r="Q16" s="574"/>
      <c r="R16" s="284"/>
      <c r="S16" s="796">
        <v>18.7</v>
      </c>
    </row>
    <row r="17" spans="2:19" s="25" customFormat="1" ht="14.25" x14ac:dyDescent="0.2">
      <c r="B17" s="455" t="s">
        <v>316</v>
      </c>
      <c r="C17" s="286"/>
      <c r="D17" s="796">
        <v>-19.7</v>
      </c>
      <c r="E17" s="565"/>
      <c r="F17" s="286"/>
      <c r="G17" s="796">
        <v>42.7</v>
      </c>
      <c r="H17" s="285"/>
      <c r="I17" s="286"/>
      <c r="J17" s="796">
        <v>-26.1</v>
      </c>
      <c r="K17" s="285"/>
      <c r="L17" s="286"/>
      <c r="M17" s="796">
        <v>-22.8</v>
      </c>
      <c r="N17" s="544"/>
      <c r="O17" s="545"/>
      <c r="P17" s="796">
        <v>0.7</v>
      </c>
      <c r="Q17" s="565"/>
      <c r="R17" s="281"/>
      <c r="S17" s="796">
        <v>1</v>
      </c>
    </row>
    <row r="18" spans="2:19" s="25" customFormat="1" ht="14.25" x14ac:dyDescent="0.2">
      <c r="B18" s="278"/>
      <c r="C18" s="573"/>
      <c r="D18" s="796"/>
      <c r="E18" s="572"/>
      <c r="F18" s="279"/>
      <c r="G18" s="796"/>
      <c r="H18" s="278"/>
      <c r="I18" s="573"/>
      <c r="J18" s="796"/>
      <c r="K18" s="572"/>
      <c r="L18" s="499"/>
      <c r="M18" s="796"/>
      <c r="N18" s="548"/>
      <c r="O18" s="549"/>
      <c r="P18" s="796"/>
      <c r="Q18" s="572"/>
      <c r="R18" s="281"/>
      <c r="S18" s="796"/>
    </row>
    <row r="19" spans="2:19" s="25" customFormat="1" ht="15" x14ac:dyDescent="0.25">
      <c r="B19" s="289" t="s">
        <v>26</v>
      </c>
      <c r="C19" s="578" t="s">
        <v>1</v>
      </c>
      <c r="D19" s="970">
        <v>52</v>
      </c>
      <c r="E19" s="704"/>
      <c r="F19" s="294" t="s">
        <v>1</v>
      </c>
      <c r="G19" s="970">
        <v>54.6</v>
      </c>
      <c r="H19" s="289"/>
      <c r="I19" s="578" t="s">
        <v>1</v>
      </c>
      <c r="J19" s="970">
        <v>70.900000000000006</v>
      </c>
      <c r="K19" s="599"/>
      <c r="L19" s="506" t="s">
        <v>1</v>
      </c>
      <c r="M19" s="970">
        <v>67.099999999999994</v>
      </c>
      <c r="N19" s="553"/>
      <c r="O19" s="556" t="s">
        <v>1</v>
      </c>
      <c r="P19" s="970">
        <v>72.8</v>
      </c>
      <c r="Q19" s="704"/>
      <c r="R19" s="295" t="s">
        <v>1</v>
      </c>
      <c r="S19" s="970">
        <v>279.10000000000002</v>
      </c>
    </row>
    <row r="20" spans="2:19" s="25" customFormat="1" ht="14.25" x14ac:dyDescent="0.2">
      <c r="B20" s="278"/>
      <c r="C20" s="573"/>
      <c r="D20" s="796"/>
      <c r="E20" s="572"/>
      <c r="F20" s="279"/>
      <c r="G20" s="796"/>
      <c r="H20" s="278"/>
      <c r="I20" s="573"/>
      <c r="J20" s="796"/>
      <c r="K20" s="572"/>
      <c r="L20" s="499"/>
      <c r="M20" s="796"/>
      <c r="N20" s="548"/>
      <c r="O20" s="549"/>
      <c r="P20" s="796"/>
      <c r="Q20" s="572"/>
      <c r="R20" s="281"/>
      <c r="S20" s="796"/>
    </row>
    <row r="21" spans="2:19" s="26" customFormat="1" ht="15" x14ac:dyDescent="0.25">
      <c r="B21" s="274" t="s">
        <v>79</v>
      </c>
      <c r="C21" s="571"/>
      <c r="D21" s="971"/>
      <c r="E21" s="570"/>
      <c r="F21" s="275"/>
      <c r="G21" s="971"/>
      <c r="H21" s="274"/>
      <c r="I21" s="571"/>
      <c r="J21" s="971"/>
      <c r="K21" s="570"/>
      <c r="L21" s="496"/>
      <c r="M21" s="971"/>
      <c r="N21" s="546"/>
      <c r="O21" s="547"/>
      <c r="P21" s="971"/>
      <c r="Q21" s="570"/>
      <c r="R21" s="296"/>
      <c r="S21" s="971"/>
    </row>
    <row r="22" spans="2:19" s="25" customFormat="1" ht="14.25" x14ac:dyDescent="0.2">
      <c r="B22" s="278"/>
      <c r="C22" s="573"/>
      <c r="D22" s="796"/>
      <c r="E22" s="572"/>
      <c r="F22" s="279"/>
      <c r="G22" s="796"/>
      <c r="H22" s="278"/>
      <c r="I22" s="573"/>
      <c r="J22" s="796"/>
      <c r="K22" s="572"/>
      <c r="L22" s="499"/>
      <c r="M22" s="796"/>
      <c r="N22" s="548"/>
      <c r="O22" s="549"/>
      <c r="P22" s="796"/>
      <c r="Q22" s="572"/>
      <c r="R22" s="281"/>
      <c r="S22" s="796"/>
    </row>
    <row r="23" spans="2:19" s="25" customFormat="1" ht="14.25" x14ac:dyDescent="0.2">
      <c r="B23" s="285" t="s">
        <v>151</v>
      </c>
      <c r="C23" s="286"/>
      <c r="D23" s="796">
        <v>5.2</v>
      </c>
      <c r="E23" s="285"/>
      <c r="F23" s="286"/>
      <c r="G23" s="796">
        <v>-8.6999999999999993</v>
      </c>
      <c r="H23" s="285"/>
      <c r="I23" s="286"/>
      <c r="J23" s="796">
        <v>64.400000000000006</v>
      </c>
      <c r="K23" s="285"/>
      <c r="L23" s="286"/>
      <c r="M23" s="796">
        <v>3.4</v>
      </c>
      <c r="N23" s="544"/>
      <c r="O23" s="545"/>
      <c r="P23" s="796">
        <v>29.5</v>
      </c>
      <c r="Q23" s="565"/>
      <c r="R23" s="281"/>
      <c r="S23" s="796">
        <v>112.7</v>
      </c>
    </row>
    <row r="24" spans="2:19" s="25" customFormat="1" ht="14.25" x14ac:dyDescent="0.2">
      <c r="B24" s="285" t="s">
        <v>39</v>
      </c>
      <c r="C24" s="286"/>
      <c r="D24" s="796">
        <v>7.6</v>
      </c>
      <c r="E24" s="285"/>
      <c r="F24" s="286"/>
      <c r="G24" s="796">
        <v>6.9</v>
      </c>
      <c r="H24" s="285"/>
      <c r="I24" s="286"/>
      <c r="J24" s="796">
        <v>8.3000000000000007</v>
      </c>
      <c r="K24" s="285"/>
      <c r="L24" s="286"/>
      <c r="M24" s="796">
        <v>8.3000000000000007</v>
      </c>
      <c r="N24" s="544"/>
      <c r="O24" s="545"/>
      <c r="P24" s="796">
        <v>8.6999999999999993</v>
      </c>
      <c r="Q24" s="565"/>
      <c r="R24" s="281"/>
      <c r="S24" s="796">
        <v>34</v>
      </c>
    </row>
    <row r="25" spans="2:19" s="25" customFormat="1" ht="14.25" x14ac:dyDescent="0.2">
      <c r="B25" s="278"/>
      <c r="C25" s="573"/>
      <c r="D25" s="969"/>
      <c r="E25" s="572"/>
      <c r="F25" s="279"/>
      <c r="G25" s="969"/>
      <c r="H25" s="278"/>
      <c r="I25" s="573"/>
      <c r="J25" s="969"/>
      <c r="K25" s="572"/>
      <c r="L25" s="499"/>
      <c r="M25" s="969"/>
      <c r="N25" s="548"/>
      <c r="O25" s="549"/>
      <c r="P25" s="969"/>
      <c r="Q25" s="572"/>
      <c r="R25" s="293"/>
      <c r="S25" s="969"/>
    </row>
    <row r="26" spans="2:19" s="24" customFormat="1" ht="15" x14ac:dyDescent="0.25">
      <c r="B26" s="297" t="s">
        <v>80</v>
      </c>
      <c r="C26" s="580"/>
      <c r="D26" s="970">
        <v>12.8</v>
      </c>
      <c r="E26" s="579"/>
      <c r="F26" s="298"/>
      <c r="G26" s="970">
        <v>-1.8</v>
      </c>
      <c r="H26" s="297"/>
      <c r="I26" s="580"/>
      <c r="J26" s="970">
        <v>72.7</v>
      </c>
      <c r="K26" s="579"/>
      <c r="L26" s="508"/>
      <c r="M26" s="970">
        <v>11.7</v>
      </c>
      <c r="N26" s="557"/>
      <c r="O26" s="558"/>
      <c r="P26" s="970">
        <v>38.200000000000003</v>
      </c>
      <c r="Q26" s="579"/>
      <c r="R26" s="299"/>
      <c r="S26" s="970">
        <v>146.69999999999999</v>
      </c>
    </row>
    <row r="27" spans="2:19" s="24" customFormat="1" ht="15" x14ac:dyDescent="0.25">
      <c r="B27" s="300"/>
      <c r="C27" s="582"/>
      <c r="D27" s="972"/>
      <c r="E27" s="581"/>
      <c r="F27" s="301"/>
      <c r="G27" s="972"/>
      <c r="H27" s="300"/>
      <c r="I27" s="582"/>
      <c r="J27" s="972"/>
      <c r="K27" s="581"/>
      <c r="L27" s="509"/>
      <c r="M27" s="972"/>
      <c r="N27" s="559"/>
      <c r="O27" s="560"/>
      <c r="P27" s="972"/>
      <c r="Q27" s="581"/>
      <c r="R27" s="302"/>
      <c r="S27" s="972"/>
    </row>
    <row r="28" spans="2:19" s="25" customFormat="1" ht="14.25" x14ac:dyDescent="0.2">
      <c r="B28" s="278"/>
      <c r="C28" s="573"/>
      <c r="D28" s="969"/>
      <c r="E28" s="572"/>
      <c r="F28" s="279"/>
      <c r="G28" s="969"/>
      <c r="H28" s="278"/>
      <c r="I28" s="573"/>
      <c r="J28" s="969"/>
      <c r="K28" s="572"/>
      <c r="L28" s="499"/>
      <c r="M28" s="969"/>
      <c r="N28" s="548"/>
      <c r="O28" s="549"/>
      <c r="P28" s="969"/>
      <c r="Q28" s="572"/>
      <c r="R28" s="293"/>
      <c r="S28" s="969"/>
    </row>
    <row r="29" spans="2:19" s="24" customFormat="1" ht="15.75" thickBot="1" x14ac:dyDescent="0.3">
      <c r="B29" s="297" t="s">
        <v>183</v>
      </c>
      <c r="C29" s="583" t="s">
        <v>1</v>
      </c>
      <c r="D29" s="973">
        <v>39.200000000000003</v>
      </c>
      <c r="E29" s="579"/>
      <c r="F29" s="303" t="s">
        <v>1</v>
      </c>
      <c r="G29" s="973">
        <v>56.4</v>
      </c>
      <c r="H29" s="297"/>
      <c r="I29" s="583" t="s">
        <v>1</v>
      </c>
      <c r="J29" s="973">
        <v>-1.8</v>
      </c>
      <c r="K29" s="579"/>
      <c r="L29" s="510" t="s">
        <v>1</v>
      </c>
      <c r="M29" s="973">
        <v>55.4</v>
      </c>
      <c r="N29" s="557"/>
      <c r="O29" s="561" t="s">
        <v>1</v>
      </c>
      <c r="P29" s="973">
        <v>34.6</v>
      </c>
      <c r="Q29" s="579"/>
      <c r="R29" s="304" t="s">
        <v>1</v>
      </c>
      <c r="S29" s="973">
        <v>132.4</v>
      </c>
    </row>
    <row r="30" spans="2:19" ht="14.25" x14ac:dyDescent="0.2">
      <c r="B30" s="278"/>
      <c r="C30" s="573"/>
      <c r="D30" s="797"/>
      <c r="E30" s="572"/>
      <c r="F30" s="279"/>
      <c r="G30" s="797"/>
      <c r="H30" s="278"/>
      <c r="I30" s="573"/>
      <c r="J30" s="511"/>
      <c r="K30" s="572"/>
      <c r="L30" s="499"/>
      <c r="M30" s="511"/>
      <c r="N30" s="498"/>
      <c r="O30" s="499"/>
      <c r="P30" s="511"/>
      <c r="Q30" s="572"/>
      <c r="R30" s="281"/>
      <c r="S30" s="305"/>
    </row>
    <row r="31" spans="2:19" ht="14.25" x14ac:dyDescent="0.2">
      <c r="B31" s="278"/>
      <c r="C31" s="573"/>
      <c r="D31" s="511"/>
      <c r="E31" s="572"/>
      <c r="F31" s="279"/>
      <c r="G31" s="305"/>
      <c r="H31" s="278"/>
      <c r="I31" s="573"/>
      <c r="J31" s="511"/>
      <c r="K31" s="572"/>
      <c r="L31" s="499"/>
      <c r="M31" s="511"/>
      <c r="N31" s="498"/>
      <c r="O31" s="499"/>
      <c r="P31" s="511"/>
      <c r="Q31" s="572"/>
      <c r="R31" s="281"/>
      <c r="S31" s="305"/>
    </row>
    <row r="32" spans="2:19" ht="14.25" x14ac:dyDescent="0.2">
      <c r="B32" s="306" t="s">
        <v>136</v>
      </c>
      <c r="C32" s="513"/>
      <c r="D32" s="974">
        <v>0.1</v>
      </c>
      <c r="E32" s="753"/>
      <c r="F32" s="307"/>
      <c r="G32" s="974">
        <v>-0.159</v>
      </c>
      <c r="H32" s="306"/>
      <c r="I32" s="513"/>
      <c r="J32" s="974">
        <v>0.90800000000000003</v>
      </c>
      <c r="K32" s="601"/>
      <c r="L32" s="513"/>
      <c r="M32" s="974">
        <v>5.0999999999999997E-2</v>
      </c>
      <c r="N32" s="512"/>
      <c r="O32" s="513"/>
      <c r="P32" s="974">
        <v>0.40500000000000003</v>
      </c>
      <c r="Q32" s="753"/>
      <c r="R32" s="308"/>
      <c r="S32" s="974">
        <v>0.40400000000000003</v>
      </c>
    </row>
    <row r="33" spans="2:19" ht="14.25" x14ac:dyDescent="0.2">
      <c r="B33" s="306" t="s">
        <v>141</v>
      </c>
      <c r="C33" s="513"/>
      <c r="D33" s="974">
        <v>0.14599999999999999</v>
      </c>
      <c r="E33" s="753"/>
      <c r="F33" s="307"/>
      <c r="G33" s="974">
        <v>0.126</v>
      </c>
      <c r="H33" s="306"/>
      <c r="I33" s="513"/>
      <c r="J33" s="974">
        <v>0.11700000000000001</v>
      </c>
      <c r="K33" s="601"/>
      <c r="L33" s="513"/>
      <c r="M33" s="974">
        <v>0.124</v>
      </c>
      <c r="N33" s="512"/>
      <c r="O33" s="513"/>
      <c r="P33" s="974">
        <v>0.12</v>
      </c>
      <c r="Q33" s="753"/>
      <c r="R33" s="308"/>
      <c r="S33" s="974">
        <v>0.122</v>
      </c>
    </row>
    <row r="34" spans="2:19" ht="14.25" x14ac:dyDescent="0.2">
      <c r="B34" s="278"/>
      <c r="C34" s="514"/>
      <c r="D34" s="975">
        <v>0.246</v>
      </c>
      <c r="E34" s="572"/>
      <c r="F34" s="309"/>
      <c r="G34" s="975">
        <v>-3.3000000000000002E-2</v>
      </c>
      <c r="H34" s="278"/>
      <c r="I34" s="514"/>
      <c r="J34" s="975">
        <v>1.0249999999999999</v>
      </c>
      <c r="K34" s="572"/>
      <c r="L34" s="514"/>
      <c r="M34" s="975">
        <v>0.17499999999999999</v>
      </c>
      <c r="N34" s="498"/>
      <c r="O34" s="514"/>
      <c r="P34" s="975">
        <v>0.52500000000000002</v>
      </c>
      <c r="Q34" s="572"/>
      <c r="R34" s="310"/>
      <c r="S34" s="975">
        <v>0.52600000000000002</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70" sqref="A70"/>
    </sheetView>
  </sheetViews>
  <sheetFormatPr defaultRowHeight="12.75" x14ac:dyDescent="0.2"/>
  <cols>
    <col min="1" max="1" width="6.140625" style="17" customWidth="1"/>
    <col min="2" max="2" width="49.7109375" style="17" customWidth="1"/>
    <col min="3" max="3" width="3.140625" style="487" customWidth="1"/>
    <col min="4" max="4" width="9.5703125" style="487" customWidth="1"/>
    <col min="5" max="5" width="4.42578125" style="487" customWidth="1"/>
    <col min="6" max="6" width="3.140625" style="17" customWidth="1"/>
    <col min="7" max="7" width="9.5703125" style="17" customWidth="1"/>
    <col min="8" max="8" width="4.42578125" style="17" customWidth="1"/>
    <col min="9" max="9" width="3.140625" style="487" customWidth="1"/>
    <col min="10" max="10" width="9.5703125" style="487" customWidth="1"/>
    <col min="11" max="11" width="4.42578125" style="487" customWidth="1"/>
    <col min="12" max="12" width="3.140625" style="17" customWidth="1"/>
    <col min="13" max="13" width="9.5703125" style="17" customWidth="1"/>
    <col min="14" max="14" width="4.42578125" style="17" customWidth="1"/>
    <col min="15" max="15" width="3.140625" style="17" customWidth="1"/>
    <col min="16" max="16" width="9.5703125" style="17" customWidth="1"/>
    <col min="17" max="17" width="4.42578125" style="487" customWidth="1"/>
    <col min="18" max="18" width="3.140625" style="20" customWidth="1"/>
    <col min="19" max="19" width="9.5703125" style="18" customWidth="1"/>
    <col min="20" max="16384" width="9.140625" style="17"/>
  </cols>
  <sheetData>
    <row r="1" spans="2:19" s="487" customFormat="1" ht="16.5" customHeight="1" x14ac:dyDescent="0.25">
      <c r="B1" s="995" t="s">
        <v>383</v>
      </c>
      <c r="C1" s="995"/>
      <c r="D1" s="995"/>
      <c r="E1" s="995"/>
      <c r="F1" s="995"/>
      <c r="G1" s="995"/>
      <c r="H1" s="995"/>
      <c r="I1" s="995"/>
      <c r="J1" s="995"/>
      <c r="K1" s="995"/>
      <c r="L1" s="995"/>
      <c r="M1" s="995"/>
      <c r="N1" s="995"/>
      <c r="O1" s="995"/>
      <c r="P1" s="995"/>
      <c r="Q1" s="995"/>
      <c r="R1" s="995"/>
      <c r="S1" s="995"/>
    </row>
    <row r="2" spans="2:19" s="16" customFormat="1" ht="16.5" customHeight="1" x14ac:dyDescent="0.25">
      <c r="B2" s="996" t="s">
        <v>385</v>
      </c>
      <c r="C2" s="996"/>
      <c r="D2" s="996"/>
      <c r="E2" s="996"/>
      <c r="F2" s="996"/>
      <c r="G2" s="996"/>
      <c r="H2" s="996"/>
      <c r="I2" s="996"/>
      <c r="J2" s="996"/>
      <c r="K2" s="996"/>
      <c r="L2" s="996"/>
      <c r="M2" s="996"/>
      <c r="N2" s="996"/>
      <c r="O2" s="996"/>
      <c r="P2" s="996"/>
      <c r="Q2" s="996"/>
      <c r="R2" s="996"/>
      <c r="S2" s="996"/>
    </row>
    <row r="3" spans="2:19" s="16" customFormat="1" ht="12.75" customHeight="1" x14ac:dyDescent="0.2">
      <c r="B3" s="311"/>
      <c r="C3" s="311"/>
      <c r="D3" s="311"/>
      <c r="E3" s="311"/>
      <c r="F3" s="311"/>
      <c r="G3" s="311"/>
      <c r="H3" s="311"/>
      <c r="I3" s="311"/>
      <c r="J3" s="311"/>
      <c r="K3" s="311"/>
      <c r="L3" s="311"/>
      <c r="M3" s="311"/>
      <c r="N3" s="311"/>
      <c r="O3" s="311"/>
      <c r="P3" s="311"/>
      <c r="Q3" s="311"/>
      <c r="R3" s="312"/>
      <c r="S3" s="311"/>
    </row>
    <row r="4" spans="2:19" s="16" customFormat="1" ht="12.75" customHeight="1" x14ac:dyDescent="0.2">
      <c r="B4" s="267"/>
      <c r="C4" s="567"/>
      <c r="D4" s="567"/>
      <c r="E4" s="567"/>
      <c r="F4" s="267"/>
      <c r="G4" s="267"/>
      <c r="H4" s="267"/>
      <c r="I4" s="567"/>
      <c r="J4" s="567"/>
      <c r="K4" s="567"/>
      <c r="L4" s="267"/>
      <c r="M4" s="267"/>
      <c r="N4" s="267"/>
      <c r="O4" s="267"/>
      <c r="P4" s="267"/>
      <c r="Q4" s="567"/>
      <c r="R4" s="273"/>
      <c r="S4" s="267"/>
    </row>
    <row r="5" spans="2:19" s="16" customFormat="1" ht="12.75" customHeight="1" x14ac:dyDescent="0.2">
      <c r="B5" s="267"/>
      <c r="C5" s="567"/>
      <c r="D5" s="567"/>
      <c r="E5" s="567"/>
      <c r="F5" s="268"/>
      <c r="G5" s="267"/>
      <c r="H5" s="267"/>
      <c r="I5" s="567"/>
      <c r="J5" s="567"/>
      <c r="K5" s="567"/>
      <c r="L5" s="268"/>
      <c r="M5" s="267"/>
      <c r="N5" s="267"/>
      <c r="O5" s="267"/>
      <c r="P5" s="267"/>
      <c r="Q5" s="567"/>
      <c r="R5" s="273"/>
      <c r="S5" s="267"/>
    </row>
    <row r="6" spans="2:19" s="23" customFormat="1" ht="15" x14ac:dyDescent="0.25">
      <c r="B6" s="267"/>
      <c r="C6" s="568"/>
      <c r="D6" s="569" t="s">
        <v>126</v>
      </c>
      <c r="E6" s="567"/>
      <c r="F6" s="568"/>
      <c r="G6" s="569" t="s">
        <v>125</v>
      </c>
      <c r="H6" s="567"/>
      <c r="I6" s="568"/>
      <c r="J6" s="569" t="s">
        <v>82</v>
      </c>
      <c r="K6" s="567"/>
      <c r="L6" s="568"/>
      <c r="M6" s="569" t="s">
        <v>127</v>
      </c>
      <c r="N6" s="567"/>
      <c r="O6" s="568"/>
      <c r="P6" s="569" t="s">
        <v>126</v>
      </c>
      <c r="Q6" s="567"/>
      <c r="R6" s="269"/>
      <c r="S6" s="852" t="s">
        <v>81</v>
      </c>
    </row>
    <row r="7" spans="2:19" s="23" customFormat="1" ht="15" x14ac:dyDescent="0.25">
      <c r="B7" s="267"/>
      <c r="C7" s="494"/>
      <c r="D7" s="271">
        <v>2013</v>
      </c>
      <c r="E7" s="567"/>
      <c r="F7" s="494"/>
      <c r="G7" s="271">
        <v>2013</v>
      </c>
      <c r="H7" s="567"/>
      <c r="I7" s="494"/>
      <c r="J7" s="271">
        <v>2012</v>
      </c>
      <c r="K7" s="567"/>
      <c r="L7" s="494"/>
      <c r="M7" s="271">
        <v>2012</v>
      </c>
      <c r="N7" s="567"/>
      <c r="O7" s="494"/>
      <c r="P7" s="271">
        <v>2012</v>
      </c>
      <c r="Q7" s="567"/>
      <c r="R7" s="272"/>
      <c r="S7" s="271">
        <v>2012</v>
      </c>
    </row>
    <row r="8" spans="2:19" s="16" customFormat="1" ht="14.25" x14ac:dyDescent="0.2">
      <c r="B8" s="267"/>
      <c r="C8" s="568"/>
      <c r="D8" s="567"/>
      <c r="E8" s="567"/>
      <c r="F8" s="268"/>
      <c r="G8" s="267"/>
      <c r="H8" s="267"/>
      <c r="I8" s="568"/>
      <c r="J8" s="567"/>
      <c r="K8" s="567"/>
      <c r="L8" s="493"/>
      <c r="M8" s="492"/>
      <c r="N8" s="492"/>
      <c r="O8" s="493"/>
      <c r="P8" s="492"/>
      <c r="Q8" s="567"/>
      <c r="R8" s="273"/>
      <c r="S8" s="267"/>
    </row>
    <row r="9" spans="2:19" s="22" customFormat="1" ht="15.75" x14ac:dyDescent="0.25">
      <c r="B9" s="495" t="s">
        <v>27</v>
      </c>
      <c r="C9" s="571"/>
      <c r="D9" s="584"/>
      <c r="E9" s="570"/>
      <c r="F9" s="275"/>
      <c r="G9" s="313"/>
      <c r="H9" s="274"/>
      <c r="I9" s="571"/>
      <c r="J9" s="584"/>
      <c r="K9" s="570"/>
      <c r="L9" s="496"/>
      <c r="M9" s="515"/>
      <c r="N9" s="495"/>
      <c r="O9" s="496"/>
      <c r="P9" s="515"/>
      <c r="Q9" s="570"/>
      <c r="R9" s="277"/>
      <c r="S9" s="313"/>
    </row>
    <row r="10" spans="2:19" ht="14.25" x14ac:dyDescent="0.2">
      <c r="B10" s="278"/>
      <c r="C10" s="573"/>
      <c r="D10" s="576"/>
      <c r="E10" s="572"/>
      <c r="F10" s="279"/>
      <c r="G10" s="291"/>
      <c r="H10" s="278"/>
      <c r="I10" s="573"/>
      <c r="J10" s="576"/>
      <c r="K10" s="572"/>
      <c r="L10" s="499"/>
      <c r="M10" s="504"/>
      <c r="N10" s="498"/>
      <c r="O10" s="499"/>
      <c r="P10" s="504"/>
      <c r="Q10" s="572"/>
      <c r="R10" s="281"/>
      <c r="S10" s="291"/>
    </row>
    <row r="11" spans="2:19" s="24" customFormat="1" ht="14.25" x14ac:dyDescent="0.2">
      <c r="B11" s="282" t="s">
        <v>23</v>
      </c>
      <c r="C11" s="575" t="s">
        <v>1</v>
      </c>
      <c r="D11" s="796">
        <v>97.6</v>
      </c>
      <c r="E11" s="574"/>
      <c r="F11" s="575" t="s">
        <v>1</v>
      </c>
      <c r="G11" s="796">
        <v>45.5</v>
      </c>
      <c r="H11" s="574"/>
      <c r="I11" s="575" t="s">
        <v>1</v>
      </c>
      <c r="J11" s="796">
        <v>25.3</v>
      </c>
      <c r="K11" s="574"/>
      <c r="L11" s="575" t="s">
        <v>1</v>
      </c>
      <c r="M11" s="796">
        <v>47.8</v>
      </c>
      <c r="N11" s="574"/>
      <c r="O11" s="575" t="s">
        <v>1</v>
      </c>
      <c r="P11" s="796">
        <v>123.5</v>
      </c>
      <c r="Q11" s="574"/>
      <c r="R11" s="284" t="s">
        <v>1</v>
      </c>
      <c r="S11" s="796">
        <v>240.9</v>
      </c>
    </row>
    <row r="12" spans="2:19" s="25" customFormat="1" ht="14.25" x14ac:dyDescent="0.2">
      <c r="B12" s="285" t="s">
        <v>36</v>
      </c>
      <c r="C12" s="286"/>
      <c r="D12" s="796">
        <v>-15.9</v>
      </c>
      <c r="E12" s="285"/>
      <c r="F12" s="286"/>
      <c r="G12" s="796">
        <v>-21.2</v>
      </c>
      <c r="H12" s="285"/>
      <c r="I12" s="286"/>
      <c r="J12" s="796">
        <v>1</v>
      </c>
      <c r="K12" s="285"/>
      <c r="L12" s="286"/>
      <c r="M12" s="796">
        <v>-2.2000000000000002</v>
      </c>
      <c r="N12" s="921"/>
      <c r="O12" s="566"/>
      <c r="P12" s="796">
        <v>-12.2</v>
      </c>
      <c r="Q12" s="921"/>
      <c r="R12" s="281"/>
      <c r="S12" s="796">
        <v>-26.7</v>
      </c>
    </row>
    <row r="13" spans="2:19" s="25" customFormat="1" ht="14.25" x14ac:dyDescent="0.2">
      <c r="B13" s="278"/>
      <c r="C13" s="573"/>
      <c r="D13" s="969"/>
      <c r="E13" s="572"/>
      <c r="F13" s="552"/>
      <c r="G13" s="969"/>
      <c r="H13" s="572"/>
      <c r="I13" s="552"/>
      <c r="J13" s="969"/>
      <c r="K13" s="572"/>
      <c r="L13" s="552"/>
      <c r="M13" s="969"/>
      <c r="N13" s="572"/>
      <c r="O13" s="552"/>
      <c r="P13" s="969"/>
      <c r="Q13" s="572"/>
      <c r="R13" s="288"/>
      <c r="S13" s="969"/>
    </row>
    <row r="14" spans="2:19" s="25" customFormat="1" ht="15" x14ac:dyDescent="0.25">
      <c r="B14" s="289" t="s">
        <v>25</v>
      </c>
      <c r="C14" s="585"/>
      <c r="D14" s="970">
        <v>81.7</v>
      </c>
      <c r="E14" s="704"/>
      <c r="F14" s="554"/>
      <c r="G14" s="970">
        <v>24.3</v>
      </c>
      <c r="H14" s="704"/>
      <c r="I14" s="554"/>
      <c r="J14" s="970">
        <v>26.3</v>
      </c>
      <c r="K14" s="704"/>
      <c r="L14" s="554"/>
      <c r="M14" s="970">
        <v>45.6</v>
      </c>
      <c r="N14" s="704"/>
      <c r="O14" s="554"/>
      <c r="P14" s="970">
        <v>111.3</v>
      </c>
      <c r="Q14" s="704"/>
      <c r="R14" s="389"/>
      <c r="S14" s="970">
        <v>214.2</v>
      </c>
    </row>
    <row r="15" spans="2:19" s="25" customFormat="1" ht="14.25" x14ac:dyDescent="0.2">
      <c r="B15" s="278"/>
      <c r="C15" s="573"/>
      <c r="D15" s="796"/>
      <c r="E15" s="572"/>
      <c r="F15" s="573"/>
      <c r="G15" s="796"/>
      <c r="H15" s="572"/>
      <c r="I15" s="573"/>
      <c r="J15" s="796"/>
      <c r="K15" s="572"/>
      <c r="L15" s="573"/>
      <c r="M15" s="796"/>
      <c r="N15" s="572"/>
      <c r="O15" s="573"/>
      <c r="P15" s="796"/>
      <c r="Q15" s="572"/>
      <c r="R15" s="281"/>
      <c r="S15" s="796"/>
    </row>
    <row r="16" spans="2:19" s="25" customFormat="1" ht="14.25" x14ac:dyDescent="0.2">
      <c r="B16" s="282" t="s">
        <v>37</v>
      </c>
      <c r="C16" s="577"/>
      <c r="D16" s="796">
        <v>-36.700000000000003</v>
      </c>
      <c r="E16" s="574"/>
      <c r="F16" s="577"/>
      <c r="G16" s="796">
        <v>11.1</v>
      </c>
      <c r="H16" s="574"/>
      <c r="I16" s="577"/>
      <c r="J16" s="796">
        <v>32</v>
      </c>
      <c r="K16" s="574"/>
      <c r="L16" s="577"/>
      <c r="M16" s="796">
        <v>11.4</v>
      </c>
      <c r="N16" s="574"/>
      <c r="O16" s="577"/>
      <c r="P16" s="796">
        <v>-64.599999999999994</v>
      </c>
      <c r="Q16" s="574"/>
      <c r="R16" s="284"/>
      <c r="S16" s="796">
        <v>-8.1</v>
      </c>
    </row>
    <row r="17" spans="2:19" s="27" customFormat="1" ht="14.25" x14ac:dyDescent="0.2">
      <c r="B17" s="455" t="s">
        <v>316</v>
      </c>
      <c r="C17" s="286"/>
      <c r="D17" s="796">
        <v>8.3000000000000007</v>
      </c>
      <c r="E17" s="921"/>
      <c r="F17" s="286"/>
      <c r="G17" s="796">
        <v>13.6</v>
      </c>
      <c r="H17" s="285"/>
      <c r="I17" s="286"/>
      <c r="J17" s="796">
        <v>-7.2</v>
      </c>
      <c r="K17" s="285"/>
      <c r="L17" s="286"/>
      <c r="M17" s="796">
        <v>-5.7</v>
      </c>
      <c r="N17" s="921"/>
      <c r="O17" s="566"/>
      <c r="P17" s="796">
        <v>4.8</v>
      </c>
      <c r="Q17" s="921"/>
      <c r="R17" s="281"/>
      <c r="S17" s="796">
        <v>1.7</v>
      </c>
    </row>
    <row r="18" spans="2:19" s="25" customFormat="1" ht="14.25" x14ac:dyDescent="0.2">
      <c r="B18" s="278"/>
      <c r="C18" s="573"/>
      <c r="D18" s="796"/>
      <c r="E18" s="572"/>
      <c r="F18" s="573"/>
      <c r="G18" s="796"/>
      <c r="H18" s="572"/>
      <c r="I18" s="573"/>
      <c r="J18" s="796"/>
      <c r="K18" s="572"/>
      <c r="L18" s="573"/>
      <c r="M18" s="796"/>
      <c r="N18" s="572"/>
      <c r="O18" s="573"/>
      <c r="P18" s="796"/>
      <c r="Q18" s="572"/>
      <c r="R18" s="281"/>
      <c r="S18" s="796"/>
    </row>
    <row r="19" spans="2:19" s="25" customFormat="1" ht="15" x14ac:dyDescent="0.25">
      <c r="B19" s="289" t="s">
        <v>26</v>
      </c>
      <c r="C19" s="578" t="s">
        <v>1</v>
      </c>
      <c r="D19" s="970">
        <v>53.3</v>
      </c>
      <c r="E19" s="704"/>
      <c r="F19" s="578" t="s">
        <v>1</v>
      </c>
      <c r="G19" s="970">
        <v>49</v>
      </c>
      <c r="H19" s="704"/>
      <c r="I19" s="578" t="s">
        <v>1</v>
      </c>
      <c r="J19" s="970">
        <v>51.1</v>
      </c>
      <c r="K19" s="704"/>
      <c r="L19" s="578" t="s">
        <v>1</v>
      </c>
      <c r="M19" s="970">
        <v>51.3</v>
      </c>
      <c r="N19" s="704"/>
      <c r="O19" s="578" t="s">
        <v>1</v>
      </c>
      <c r="P19" s="970">
        <v>51.5</v>
      </c>
      <c r="Q19" s="704"/>
      <c r="R19" s="295" t="s">
        <v>1</v>
      </c>
      <c r="S19" s="970">
        <v>207.8</v>
      </c>
    </row>
    <row r="20" spans="2:19" s="25" customFormat="1" ht="14.25" x14ac:dyDescent="0.2">
      <c r="B20" s="278"/>
      <c r="C20" s="573"/>
      <c r="D20" s="796"/>
      <c r="E20" s="572"/>
      <c r="F20" s="573"/>
      <c r="G20" s="796"/>
      <c r="H20" s="572"/>
      <c r="I20" s="573"/>
      <c r="J20" s="796"/>
      <c r="K20" s="572"/>
      <c r="L20" s="573"/>
      <c r="M20" s="796"/>
      <c r="N20" s="572"/>
      <c r="O20" s="573"/>
      <c r="P20" s="796"/>
      <c r="Q20" s="572"/>
      <c r="R20" s="281"/>
      <c r="S20" s="796"/>
    </row>
    <row r="21" spans="2:19" s="26" customFormat="1" ht="15" x14ac:dyDescent="0.25">
      <c r="B21" s="274" t="s">
        <v>79</v>
      </c>
      <c r="C21" s="571"/>
      <c r="D21" s="971"/>
      <c r="E21" s="570"/>
      <c r="F21" s="571"/>
      <c r="G21" s="971"/>
      <c r="H21" s="570"/>
      <c r="I21" s="571"/>
      <c r="J21" s="971"/>
      <c r="K21" s="570"/>
      <c r="L21" s="571"/>
      <c r="M21" s="971"/>
      <c r="N21" s="570"/>
      <c r="O21" s="571"/>
      <c r="P21" s="971"/>
      <c r="Q21" s="570"/>
      <c r="R21" s="296"/>
      <c r="S21" s="971"/>
    </row>
    <row r="22" spans="2:19" s="25" customFormat="1" ht="14.25" x14ac:dyDescent="0.2">
      <c r="B22" s="278"/>
      <c r="C22" s="573"/>
      <c r="D22" s="796"/>
      <c r="E22" s="572"/>
      <c r="F22" s="573"/>
      <c r="G22" s="796"/>
      <c r="H22" s="572"/>
      <c r="I22" s="573"/>
      <c r="J22" s="796"/>
      <c r="K22" s="572"/>
      <c r="L22" s="573"/>
      <c r="M22" s="796"/>
      <c r="N22" s="572"/>
      <c r="O22" s="573"/>
      <c r="P22" s="796"/>
      <c r="Q22" s="572"/>
      <c r="R22" s="281"/>
      <c r="S22" s="796"/>
    </row>
    <row r="23" spans="2:19" s="25" customFormat="1" ht="14.25" x14ac:dyDescent="0.2">
      <c r="B23" s="285" t="s">
        <v>151</v>
      </c>
      <c r="C23" s="286"/>
      <c r="D23" s="796">
        <v>-4.2</v>
      </c>
      <c r="E23" s="285"/>
      <c r="F23" s="286"/>
      <c r="G23" s="796">
        <v>11.1</v>
      </c>
      <c r="H23" s="285"/>
      <c r="I23" s="286"/>
      <c r="J23" s="796">
        <v>-4.8</v>
      </c>
      <c r="K23" s="285"/>
      <c r="L23" s="286"/>
      <c r="M23" s="796">
        <v>13</v>
      </c>
      <c r="N23" s="921"/>
      <c r="O23" s="566"/>
      <c r="P23" s="796">
        <v>21.5</v>
      </c>
      <c r="Q23" s="921"/>
      <c r="R23" s="281"/>
      <c r="S23" s="796">
        <v>26.8</v>
      </c>
    </row>
    <row r="24" spans="2:19" s="25" customFormat="1" ht="14.25" x14ac:dyDescent="0.2">
      <c r="B24" s="285" t="s">
        <v>39</v>
      </c>
      <c r="C24" s="286"/>
      <c r="D24" s="796">
        <v>14.3</v>
      </c>
      <c r="E24" s="285"/>
      <c r="F24" s="286"/>
      <c r="G24" s="796">
        <v>12.5</v>
      </c>
      <c r="H24" s="285"/>
      <c r="I24" s="286"/>
      <c r="J24" s="796">
        <v>12.6</v>
      </c>
      <c r="K24" s="285"/>
      <c r="L24" s="286"/>
      <c r="M24" s="796">
        <v>12.7</v>
      </c>
      <c r="N24" s="921"/>
      <c r="O24" s="566"/>
      <c r="P24" s="796">
        <v>14.1</v>
      </c>
      <c r="Q24" s="921"/>
      <c r="R24" s="281"/>
      <c r="S24" s="796">
        <v>52</v>
      </c>
    </row>
    <row r="25" spans="2:19" s="25" customFormat="1" ht="14.25" x14ac:dyDescent="0.2">
      <c r="B25" s="278"/>
      <c r="C25" s="573"/>
      <c r="D25" s="969"/>
      <c r="E25" s="572"/>
      <c r="F25" s="573"/>
      <c r="G25" s="969"/>
      <c r="H25" s="572"/>
      <c r="I25" s="573"/>
      <c r="J25" s="969"/>
      <c r="K25" s="572"/>
      <c r="L25" s="573"/>
      <c r="M25" s="969"/>
      <c r="N25" s="572"/>
      <c r="O25" s="573"/>
      <c r="P25" s="969"/>
      <c r="Q25" s="572"/>
      <c r="R25" s="293"/>
      <c r="S25" s="969"/>
    </row>
    <row r="26" spans="2:19" s="24" customFormat="1" ht="15" x14ac:dyDescent="0.25">
      <c r="B26" s="297" t="s">
        <v>80</v>
      </c>
      <c r="C26" s="580"/>
      <c r="D26" s="970">
        <v>10.1</v>
      </c>
      <c r="E26" s="579"/>
      <c r="F26" s="580"/>
      <c r="G26" s="970">
        <v>23.6</v>
      </c>
      <c r="H26" s="579"/>
      <c r="I26" s="580"/>
      <c r="J26" s="970">
        <v>7.8</v>
      </c>
      <c r="K26" s="579"/>
      <c r="L26" s="580"/>
      <c r="M26" s="970">
        <v>25.7</v>
      </c>
      <c r="N26" s="579"/>
      <c r="O26" s="580"/>
      <c r="P26" s="970">
        <v>35.6</v>
      </c>
      <c r="Q26" s="579"/>
      <c r="R26" s="299"/>
      <c r="S26" s="970">
        <v>78.8</v>
      </c>
    </row>
    <row r="27" spans="2:19" s="24" customFormat="1" ht="15" x14ac:dyDescent="0.25">
      <c r="B27" s="300"/>
      <c r="C27" s="582"/>
      <c r="D27" s="972"/>
      <c r="E27" s="581"/>
      <c r="F27" s="582"/>
      <c r="G27" s="972"/>
      <c r="H27" s="581"/>
      <c r="I27" s="582"/>
      <c r="J27" s="972"/>
      <c r="K27" s="581"/>
      <c r="L27" s="582"/>
      <c r="M27" s="972"/>
      <c r="N27" s="581"/>
      <c r="O27" s="582"/>
      <c r="P27" s="972"/>
      <c r="Q27" s="581"/>
      <c r="R27" s="302"/>
      <c r="S27" s="972"/>
    </row>
    <row r="28" spans="2:19" s="25" customFormat="1" ht="14.25" x14ac:dyDescent="0.2">
      <c r="B28" s="278"/>
      <c r="C28" s="573"/>
      <c r="D28" s="969"/>
      <c r="E28" s="572"/>
      <c r="F28" s="573"/>
      <c r="G28" s="969"/>
      <c r="H28" s="572"/>
      <c r="I28" s="573"/>
      <c r="J28" s="969"/>
      <c r="K28" s="572"/>
      <c r="L28" s="573"/>
      <c r="M28" s="969"/>
      <c r="N28" s="572"/>
      <c r="O28" s="573"/>
      <c r="P28" s="969"/>
      <c r="Q28" s="572"/>
      <c r="R28" s="293"/>
      <c r="S28" s="969"/>
    </row>
    <row r="29" spans="2:19" s="24" customFormat="1" ht="15.75" thickBot="1" x14ac:dyDescent="0.3">
      <c r="B29" s="507" t="s">
        <v>232</v>
      </c>
      <c r="C29" s="583" t="s">
        <v>1</v>
      </c>
      <c r="D29" s="973">
        <v>43.2</v>
      </c>
      <c r="E29" s="579"/>
      <c r="F29" s="583" t="s">
        <v>1</v>
      </c>
      <c r="G29" s="973">
        <v>25.4</v>
      </c>
      <c r="H29" s="579"/>
      <c r="I29" s="583" t="s">
        <v>1</v>
      </c>
      <c r="J29" s="973">
        <v>43.3</v>
      </c>
      <c r="K29" s="579"/>
      <c r="L29" s="583" t="s">
        <v>1</v>
      </c>
      <c r="M29" s="973">
        <v>25.6</v>
      </c>
      <c r="N29" s="579"/>
      <c r="O29" s="583" t="s">
        <v>1</v>
      </c>
      <c r="P29" s="973">
        <v>15.9</v>
      </c>
      <c r="Q29" s="579"/>
      <c r="R29" s="304" t="s">
        <v>1</v>
      </c>
      <c r="S29" s="973">
        <v>129</v>
      </c>
    </row>
    <row r="30" spans="2:19" ht="14.25" x14ac:dyDescent="0.2">
      <c r="B30" s="278"/>
      <c r="C30" s="573"/>
      <c r="D30" s="797"/>
      <c r="E30" s="572"/>
      <c r="F30" s="573"/>
      <c r="G30" s="797"/>
      <c r="H30" s="572"/>
      <c r="I30" s="573"/>
      <c r="J30" s="511"/>
      <c r="K30" s="572"/>
      <c r="L30" s="573"/>
      <c r="M30" s="511"/>
      <c r="N30" s="572"/>
      <c r="O30" s="573"/>
      <c r="P30" s="511"/>
      <c r="Q30" s="572"/>
      <c r="R30" s="281"/>
      <c r="S30" s="511"/>
    </row>
    <row r="31" spans="2:19" ht="14.25" x14ac:dyDescent="0.2">
      <c r="B31" s="278"/>
      <c r="C31" s="573"/>
      <c r="D31" s="511"/>
      <c r="E31" s="572"/>
      <c r="F31" s="573"/>
      <c r="G31" s="511"/>
      <c r="H31" s="572"/>
      <c r="I31" s="573"/>
      <c r="J31" s="511"/>
      <c r="K31" s="572"/>
      <c r="L31" s="573"/>
      <c r="M31" s="511"/>
      <c r="N31" s="572"/>
      <c r="O31" s="573"/>
      <c r="P31" s="511"/>
      <c r="Q31" s="572"/>
      <c r="R31" s="281"/>
      <c r="S31" s="511"/>
    </row>
    <row r="32" spans="2:19" ht="14.25" x14ac:dyDescent="0.2">
      <c r="B32" s="306" t="s">
        <v>136</v>
      </c>
      <c r="C32" s="513"/>
      <c r="D32" s="974">
        <v>-7.9000000000000001E-2</v>
      </c>
      <c r="E32" s="753"/>
      <c r="F32" s="513"/>
      <c r="G32" s="974">
        <v>0.22700000000000001</v>
      </c>
      <c r="H32" s="753"/>
      <c r="I32" s="513"/>
      <c r="J32" s="974">
        <v>-9.4E-2</v>
      </c>
      <c r="K32" s="753"/>
      <c r="L32" s="513"/>
      <c r="M32" s="974">
        <v>0.253</v>
      </c>
      <c r="N32" s="753"/>
      <c r="O32" s="513"/>
      <c r="P32" s="974">
        <v>0.41699999999999998</v>
      </c>
      <c r="Q32" s="753"/>
      <c r="R32" s="308"/>
      <c r="S32" s="974">
        <v>0.129</v>
      </c>
    </row>
    <row r="33" spans="2:19" ht="14.25" x14ac:dyDescent="0.2">
      <c r="B33" s="306" t="s">
        <v>141</v>
      </c>
      <c r="C33" s="513"/>
      <c r="D33" s="974">
        <v>0.26800000000000002</v>
      </c>
      <c r="E33" s="753"/>
      <c r="F33" s="513"/>
      <c r="G33" s="974">
        <v>0.255</v>
      </c>
      <c r="H33" s="753"/>
      <c r="I33" s="513"/>
      <c r="J33" s="974">
        <v>0.247</v>
      </c>
      <c r="K33" s="753"/>
      <c r="L33" s="513"/>
      <c r="M33" s="974">
        <v>0.248</v>
      </c>
      <c r="N33" s="753"/>
      <c r="O33" s="513"/>
      <c r="P33" s="974">
        <v>0.27400000000000002</v>
      </c>
      <c r="Q33" s="753"/>
      <c r="R33" s="308"/>
      <c r="S33" s="974">
        <v>0.25</v>
      </c>
    </row>
    <row r="34" spans="2:19" ht="14.25" x14ac:dyDescent="0.2">
      <c r="B34" s="278"/>
      <c r="C34" s="514"/>
      <c r="D34" s="975">
        <v>0.189</v>
      </c>
      <c r="E34" s="572"/>
      <c r="F34" s="514"/>
      <c r="G34" s="975">
        <v>0.48199999999999998</v>
      </c>
      <c r="H34" s="572"/>
      <c r="I34" s="514"/>
      <c r="J34" s="975">
        <v>0.153</v>
      </c>
      <c r="K34" s="572"/>
      <c r="L34" s="514"/>
      <c r="M34" s="975">
        <v>0.501</v>
      </c>
      <c r="N34" s="572"/>
      <c r="O34" s="514"/>
      <c r="P34" s="975">
        <v>0.69099999999999995</v>
      </c>
      <c r="Q34" s="572"/>
      <c r="R34" s="310"/>
      <c r="S34" s="975">
        <v>0.379</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8</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7"/>
  <sheetViews>
    <sheetView zoomScale="90" zoomScaleNormal="90" zoomScaleSheetLayoutView="90" workbookViewId="0">
      <selection activeCell="A77" sqref="A77"/>
    </sheetView>
  </sheetViews>
  <sheetFormatPr defaultRowHeight="12.75" x14ac:dyDescent="0.2"/>
  <cols>
    <col min="1" max="1" width="6.140625" style="17" customWidth="1"/>
    <col min="2" max="2" width="49.7109375" style="17" customWidth="1"/>
    <col min="3" max="3" width="3.140625" style="487" customWidth="1"/>
    <col min="4" max="4" width="9.5703125" style="487" customWidth="1"/>
    <col min="5" max="5" width="4.42578125" style="487" customWidth="1"/>
    <col min="6" max="6" width="3.140625" style="71" customWidth="1"/>
    <col min="7" max="7" width="9.5703125" style="18" customWidth="1"/>
    <col min="8" max="8" width="4.42578125" style="17" customWidth="1"/>
    <col min="9" max="9" width="3.140625" style="487" customWidth="1"/>
    <col min="10" max="10" width="9.5703125" style="487" customWidth="1"/>
    <col min="11" max="11" width="4.42578125" style="487" customWidth="1"/>
    <col min="12" max="12" width="3.140625" style="71" customWidth="1"/>
    <col min="13" max="13" width="9.5703125" style="18" customWidth="1"/>
    <col min="14" max="14" width="4.42578125" style="17" customWidth="1"/>
    <col min="15" max="15" width="3.140625" style="71" customWidth="1"/>
    <col min="16" max="16" width="9.5703125" style="18" customWidth="1"/>
    <col min="17" max="17" width="4.42578125" style="487" customWidth="1"/>
    <col min="18" max="18" width="3.140625" style="20" customWidth="1"/>
    <col min="19" max="19" width="9.5703125" style="18" customWidth="1"/>
    <col min="20" max="16384" width="9.140625" style="17"/>
  </cols>
  <sheetData>
    <row r="1" spans="2:19" s="487" customFormat="1" ht="16.5" customHeight="1" x14ac:dyDescent="0.25">
      <c r="B1" s="995" t="s">
        <v>383</v>
      </c>
      <c r="C1" s="995"/>
      <c r="D1" s="995"/>
      <c r="E1" s="995"/>
      <c r="F1" s="995"/>
      <c r="G1" s="995"/>
      <c r="H1" s="995"/>
      <c r="I1" s="995"/>
      <c r="J1" s="995"/>
      <c r="K1" s="995"/>
      <c r="L1" s="995"/>
      <c r="M1" s="995"/>
      <c r="N1" s="995"/>
      <c r="O1" s="995"/>
      <c r="P1" s="995"/>
      <c r="Q1" s="995"/>
      <c r="R1" s="995"/>
      <c r="S1" s="995"/>
    </row>
    <row r="2" spans="2:19" s="16" customFormat="1" ht="16.5" customHeight="1" x14ac:dyDescent="0.25">
      <c r="B2" s="996" t="s">
        <v>48</v>
      </c>
      <c r="C2" s="996"/>
      <c r="D2" s="996"/>
      <c r="E2" s="996"/>
      <c r="F2" s="996"/>
      <c r="G2" s="996"/>
      <c r="H2" s="996"/>
      <c r="I2" s="996"/>
      <c r="J2" s="996"/>
      <c r="K2" s="996"/>
      <c r="L2" s="996"/>
      <c r="M2" s="996"/>
      <c r="N2" s="996"/>
      <c r="O2" s="996"/>
      <c r="P2" s="996"/>
      <c r="Q2" s="996"/>
      <c r="R2" s="996"/>
      <c r="S2" s="996"/>
    </row>
    <row r="3" spans="2:19" s="16" customFormat="1" ht="12.75" customHeight="1" x14ac:dyDescent="0.2">
      <c r="B3" s="42"/>
      <c r="C3" s="42"/>
      <c r="D3" s="42"/>
      <c r="E3" s="42"/>
      <c r="F3" s="69"/>
      <c r="G3" s="15"/>
      <c r="H3" s="42"/>
      <c r="I3" s="42"/>
      <c r="J3" s="42"/>
      <c r="K3" s="42"/>
      <c r="L3" s="69"/>
      <c r="M3" s="15"/>
      <c r="N3" s="42"/>
      <c r="O3" s="69"/>
      <c r="P3" s="15"/>
      <c r="Q3" s="42"/>
      <c r="R3" s="72"/>
      <c r="S3" s="15"/>
    </row>
    <row r="4" spans="2:19" s="16" customFormat="1" ht="12.75" customHeight="1" x14ac:dyDescent="0.2">
      <c r="F4" s="70"/>
      <c r="L4" s="70"/>
      <c r="O4" s="70"/>
      <c r="R4" s="73"/>
    </row>
    <row r="5" spans="2:19" s="16" customFormat="1" ht="12.75" customHeight="1" x14ac:dyDescent="0.2">
      <c r="F5" s="70"/>
      <c r="L5" s="70"/>
      <c r="O5" s="70"/>
      <c r="R5" s="73"/>
    </row>
    <row r="6" spans="2:19" s="23" customFormat="1" ht="15" x14ac:dyDescent="0.25">
      <c r="B6" s="267"/>
      <c r="C6" s="568"/>
      <c r="D6" s="569" t="s">
        <v>126</v>
      </c>
      <c r="E6" s="567"/>
      <c r="F6" s="568"/>
      <c r="G6" s="569" t="s">
        <v>125</v>
      </c>
      <c r="H6" s="567"/>
      <c r="I6" s="568"/>
      <c r="J6" s="569" t="s">
        <v>82</v>
      </c>
      <c r="K6" s="567"/>
      <c r="L6" s="568"/>
      <c r="M6" s="569" t="s">
        <v>127</v>
      </c>
      <c r="N6" s="567"/>
      <c r="O6" s="568"/>
      <c r="P6" s="569" t="s">
        <v>126</v>
      </c>
      <c r="Q6" s="567"/>
      <c r="R6" s="269"/>
      <c r="S6" s="852" t="s">
        <v>81</v>
      </c>
    </row>
    <row r="7" spans="2:19" s="23" customFormat="1" ht="15" x14ac:dyDescent="0.25">
      <c r="B7" s="267"/>
      <c r="C7" s="494"/>
      <c r="D7" s="271">
        <v>2013</v>
      </c>
      <c r="E7" s="567"/>
      <c r="F7" s="494"/>
      <c r="G7" s="271">
        <v>2013</v>
      </c>
      <c r="H7" s="567"/>
      <c r="I7" s="494"/>
      <c r="J7" s="271">
        <v>2012</v>
      </c>
      <c r="K7" s="567"/>
      <c r="L7" s="494"/>
      <c r="M7" s="271">
        <v>2012</v>
      </c>
      <c r="N7" s="567"/>
      <c r="O7" s="494"/>
      <c r="P7" s="271">
        <v>2012</v>
      </c>
      <c r="Q7" s="567"/>
      <c r="R7" s="272"/>
      <c r="S7" s="271">
        <v>2012</v>
      </c>
    </row>
    <row r="8" spans="2:19" s="23" customFormat="1" ht="14.25" x14ac:dyDescent="0.2">
      <c r="B8" s="267"/>
      <c r="C8" s="568"/>
      <c r="D8" s="567"/>
      <c r="E8" s="567"/>
      <c r="F8" s="268"/>
      <c r="G8" s="267"/>
      <c r="H8" s="267"/>
      <c r="I8" s="568"/>
      <c r="J8" s="567"/>
      <c r="K8" s="567"/>
      <c r="L8" s="493"/>
      <c r="M8" s="492"/>
      <c r="N8" s="492"/>
      <c r="O8" s="493"/>
      <c r="P8" s="492"/>
      <c r="Q8" s="567"/>
      <c r="R8" s="273"/>
      <c r="S8" s="267"/>
    </row>
    <row r="9" spans="2:19" s="22" customFormat="1" ht="15.75" x14ac:dyDescent="0.25">
      <c r="B9" s="570" t="s">
        <v>430</v>
      </c>
      <c r="C9" s="571"/>
      <c r="D9" s="584"/>
      <c r="E9" s="570"/>
      <c r="F9" s="275"/>
      <c r="G9" s="313"/>
      <c r="H9" s="274"/>
      <c r="I9" s="571"/>
      <c r="J9" s="584"/>
      <c r="K9" s="570"/>
      <c r="L9" s="496"/>
      <c r="M9" s="515"/>
      <c r="N9" s="495"/>
      <c r="O9" s="496"/>
      <c r="P9" s="515"/>
      <c r="Q9" s="570"/>
      <c r="R9" s="277"/>
      <c r="S9" s="313"/>
    </row>
    <row r="10" spans="2:19" ht="14.25" x14ac:dyDescent="0.2">
      <c r="B10" s="278"/>
      <c r="C10" s="573"/>
      <c r="D10" s="576"/>
      <c r="E10" s="572"/>
      <c r="F10" s="279"/>
      <c r="G10" s="291"/>
      <c r="H10" s="278"/>
      <c r="I10" s="573"/>
      <c r="J10" s="576"/>
      <c r="K10" s="572"/>
      <c r="L10" s="499"/>
      <c r="M10" s="504"/>
      <c r="N10" s="498"/>
      <c r="O10" s="499"/>
      <c r="P10" s="504"/>
      <c r="Q10" s="572"/>
      <c r="R10" s="281"/>
      <c r="S10" s="291"/>
    </row>
    <row r="11" spans="2:19" s="24" customFormat="1" ht="14.25" x14ac:dyDescent="0.2">
      <c r="B11" s="282" t="s">
        <v>23</v>
      </c>
      <c r="C11" s="575" t="s">
        <v>1</v>
      </c>
      <c r="D11" s="796">
        <v>12.7</v>
      </c>
      <c r="E11" s="574"/>
      <c r="F11" s="575" t="s">
        <v>1</v>
      </c>
      <c r="G11" s="796">
        <v>29.6</v>
      </c>
      <c r="H11" s="574"/>
      <c r="I11" s="575" t="s">
        <v>1</v>
      </c>
      <c r="J11" s="796">
        <v>15.4</v>
      </c>
      <c r="K11" s="574"/>
      <c r="L11" s="575" t="s">
        <v>1</v>
      </c>
      <c r="M11" s="796">
        <v>11.7</v>
      </c>
      <c r="N11" s="574"/>
      <c r="O11" s="575" t="s">
        <v>1</v>
      </c>
      <c r="P11" s="796">
        <v>30.4</v>
      </c>
      <c r="Q11" s="574"/>
      <c r="R11" s="284" t="s">
        <v>1</v>
      </c>
      <c r="S11" s="796">
        <v>81</v>
      </c>
    </row>
    <row r="12" spans="2:19" s="24" customFormat="1" ht="14.25" x14ac:dyDescent="0.2">
      <c r="B12" s="285" t="s">
        <v>36</v>
      </c>
      <c r="C12" s="286"/>
      <c r="D12" s="796">
        <v>-4</v>
      </c>
      <c r="E12" s="285"/>
      <c r="F12" s="286"/>
      <c r="G12" s="796">
        <v>-6.6</v>
      </c>
      <c r="H12" s="285"/>
      <c r="I12" s="286"/>
      <c r="J12" s="796">
        <v>-0.8</v>
      </c>
      <c r="K12" s="285"/>
      <c r="L12" s="286"/>
      <c r="M12" s="796">
        <v>-0.1</v>
      </c>
      <c r="N12" s="921"/>
      <c r="O12" s="566"/>
      <c r="P12" s="796">
        <v>-5</v>
      </c>
      <c r="Q12" s="921"/>
      <c r="R12" s="281"/>
      <c r="S12" s="796">
        <v>-20.5</v>
      </c>
    </row>
    <row r="13" spans="2:19" s="25" customFormat="1" ht="14.25" x14ac:dyDescent="0.2">
      <c r="B13" s="278"/>
      <c r="C13" s="573"/>
      <c r="D13" s="969"/>
      <c r="E13" s="572"/>
      <c r="F13" s="552"/>
      <c r="G13" s="969"/>
      <c r="H13" s="572"/>
      <c r="I13" s="552"/>
      <c r="J13" s="969"/>
      <c r="K13" s="572"/>
      <c r="L13" s="552"/>
      <c r="M13" s="969"/>
      <c r="N13" s="572"/>
      <c r="O13" s="552"/>
      <c r="P13" s="969"/>
      <c r="Q13" s="572"/>
      <c r="R13" s="288"/>
      <c r="S13" s="969"/>
    </row>
    <row r="14" spans="2:19" s="25" customFormat="1" ht="15" x14ac:dyDescent="0.25">
      <c r="B14" s="289" t="s">
        <v>25</v>
      </c>
      <c r="C14" s="585"/>
      <c r="D14" s="970">
        <v>8.6999999999999993</v>
      </c>
      <c r="E14" s="704"/>
      <c r="F14" s="554"/>
      <c r="G14" s="970">
        <v>23</v>
      </c>
      <c r="H14" s="704"/>
      <c r="I14" s="554"/>
      <c r="J14" s="970">
        <v>14.6</v>
      </c>
      <c r="K14" s="704"/>
      <c r="L14" s="554"/>
      <c r="M14" s="970">
        <v>11.6</v>
      </c>
      <c r="N14" s="704"/>
      <c r="O14" s="554"/>
      <c r="P14" s="970">
        <v>25.4</v>
      </c>
      <c r="Q14" s="704"/>
      <c r="R14" s="389"/>
      <c r="S14" s="970">
        <v>60.5</v>
      </c>
    </row>
    <row r="15" spans="2:19" s="25" customFormat="1" ht="14.25" x14ac:dyDescent="0.2">
      <c r="B15" s="278"/>
      <c r="C15" s="573"/>
      <c r="D15" s="796"/>
      <c r="E15" s="572"/>
      <c r="F15" s="573"/>
      <c r="G15" s="796"/>
      <c r="H15" s="572"/>
      <c r="I15" s="573"/>
      <c r="J15" s="796"/>
      <c r="K15" s="572"/>
      <c r="L15" s="573"/>
      <c r="M15" s="796"/>
      <c r="N15" s="572"/>
      <c r="O15" s="573"/>
      <c r="P15" s="796"/>
      <c r="Q15" s="572"/>
      <c r="R15" s="281"/>
      <c r="S15" s="796"/>
    </row>
    <row r="16" spans="2:19" s="25" customFormat="1" ht="14.25" x14ac:dyDescent="0.2">
      <c r="B16" s="282" t="s">
        <v>37</v>
      </c>
      <c r="C16" s="577"/>
      <c r="D16" s="796">
        <v>4.2</v>
      </c>
      <c r="E16" s="574"/>
      <c r="F16" s="577"/>
      <c r="G16" s="796">
        <v>-8.3000000000000007</v>
      </c>
      <c r="H16" s="574"/>
      <c r="I16" s="577"/>
      <c r="J16" s="796">
        <v>3.2</v>
      </c>
      <c r="K16" s="574"/>
      <c r="L16" s="577"/>
      <c r="M16" s="796">
        <v>4.7</v>
      </c>
      <c r="N16" s="574"/>
      <c r="O16" s="577"/>
      <c r="P16" s="796">
        <v>-10</v>
      </c>
      <c r="Q16" s="574"/>
      <c r="R16" s="284"/>
      <c r="S16" s="796">
        <v>-7.2</v>
      </c>
    </row>
    <row r="17" spans="2:19" s="25" customFormat="1" ht="14.25" x14ac:dyDescent="0.2">
      <c r="B17" s="455" t="s">
        <v>316</v>
      </c>
      <c r="C17" s="286"/>
      <c r="D17" s="796">
        <v>-1.7</v>
      </c>
      <c r="E17" s="921"/>
      <c r="F17" s="286"/>
      <c r="G17" s="796">
        <v>4.5</v>
      </c>
      <c r="H17" s="285"/>
      <c r="I17" s="286"/>
      <c r="J17" s="796">
        <v>-1.7</v>
      </c>
      <c r="K17" s="285"/>
      <c r="L17" s="286"/>
      <c r="M17" s="796">
        <v>-1.7</v>
      </c>
      <c r="N17" s="921"/>
      <c r="O17" s="566"/>
      <c r="P17" s="796">
        <v>-0.3</v>
      </c>
      <c r="Q17" s="921"/>
      <c r="R17" s="281"/>
      <c r="S17" s="796">
        <v>0</v>
      </c>
    </row>
    <row r="18" spans="2:19" s="25" customFormat="1" ht="14.25" x14ac:dyDescent="0.2">
      <c r="B18" s="278"/>
      <c r="C18" s="573"/>
      <c r="D18" s="796"/>
      <c r="E18" s="572"/>
      <c r="F18" s="573"/>
      <c r="G18" s="796"/>
      <c r="H18" s="572"/>
      <c r="I18" s="573"/>
      <c r="J18" s="796"/>
      <c r="K18" s="572"/>
      <c r="L18" s="573"/>
      <c r="M18" s="796"/>
      <c r="N18" s="572"/>
      <c r="O18" s="573"/>
      <c r="P18" s="796"/>
      <c r="Q18" s="572"/>
      <c r="R18" s="281"/>
      <c r="S18" s="796"/>
    </row>
    <row r="19" spans="2:19" s="25" customFormat="1" ht="15" x14ac:dyDescent="0.25">
      <c r="B19" s="289" t="s">
        <v>26</v>
      </c>
      <c r="C19" s="578" t="s">
        <v>1</v>
      </c>
      <c r="D19" s="970">
        <v>11.2</v>
      </c>
      <c r="E19" s="704"/>
      <c r="F19" s="578" t="s">
        <v>1</v>
      </c>
      <c r="G19" s="970">
        <v>19.2</v>
      </c>
      <c r="H19" s="704"/>
      <c r="I19" s="578" t="s">
        <v>1</v>
      </c>
      <c r="J19" s="970">
        <v>16.100000000000001</v>
      </c>
      <c r="K19" s="704"/>
      <c r="L19" s="578" t="s">
        <v>1</v>
      </c>
      <c r="M19" s="970">
        <v>14.6</v>
      </c>
      <c r="N19" s="704"/>
      <c r="O19" s="578" t="s">
        <v>1</v>
      </c>
      <c r="P19" s="970">
        <v>15.1</v>
      </c>
      <c r="Q19" s="704"/>
      <c r="R19" s="295" t="s">
        <v>1</v>
      </c>
      <c r="S19" s="970">
        <v>53.3</v>
      </c>
    </row>
    <row r="20" spans="2:19" s="25" customFormat="1" ht="14.25" x14ac:dyDescent="0.2">
      <c r="B20" s="278"/>
      <c r="C20" s="573"/>
      <c r="D20" s="796"/>
      <c r="E20" s="572"/>
      <c r="F20" s="573"/>
      <c r="G20" s="796"/>
      <c r="H20" s="572"/>
      <c r="I20" s="573"/>
      <c r="J20" s="796"/>
      <c r="K20" s="572"/>
      <c r="L20" s="573"/>
      <c r="M20" s="796"/>
      <c r="N20" s="572"/>
      <c r="O20" s="573"/>
      <c r="P20" s="796"/>
      <c r="Q20" s="572"/>
      <c r="R20" s="281"/>
      <c r="S20" s="796"/>
    </row>
    <row r="21" spans="2:19" s="26" customFormat="1" ht="15" x14ac:dyDescent="0.25">
      <c r="B21" s="274" t="s">
        <v>79</v>
      </c>
      <c r="C21" s="571"/>
      <c r="D21" s="971"/>
      <c r="E21" s="570"/>
      <c r="F21" s="571"/>
      <c r="G21" s="971"/>
      <c r="H21" s="570"/>
      <c r="I21" s="571"/>
      <c r="J21" s="971"/>
      <c r="K21" s="570"/>
      <c r="L21" s="571"/>
      <c r="M21" s="971"/>
      <c r="N21" s="570"/>
      <c r="O21" s="571"/>
      <c r="P21" s="971"/>
      <c r="Q21" s="570"/>
      <c r="R21" s="296"/>
      <c r="S21" s="971"/>
    </row>
    <row r="22" spans="2:19" s="25" customFormat="1" ht="14.25" x14ac:dyDescent="0.2">
      <c r="B22" s="278"/>
      <c r="C22" s="573"/>
      <c r="D22" s="796"/>
      <c r="E22" s="572"/>
      <c r="F22" s="573"/>
      <c r="G22" s="796"/>
      <c r="H22" s="572"/>
      <c r="I22" s="573"/>
      <c r="J22" s="796"/>
      <c r="K22" s="572"/>
      <c r="L22" s="573"/>
      <c r="M22" s="796"/>
      <c r="N22" s="572"/>
      <c r="O22" s="573"/>
      <c r="P22" s="796"/>
      <c r="Q22" s="572"/>
      <c r="R22" s="281"/>
      <c r="S22" s="796"/>
    </row>
    <row r="23" spans="2:19" s="25" customFormat="1" ht="14.25" x14ac:dyDescent="0.2">
      <c r="B23" s="285" t="s">
        <v>151</v>
      </c>
      <c r="C23" s="286"/>
      <c r="D23" s="796">
        <v>37.1</v>
      </c>
      <c r="E23" s="285"/>
      <c r="F23" s="286"/>
      <c r="G23" s="796">
        <v>3.4</v>
      </c>
      <c r="H23" s="285"/>
      <c r="I23" s="286"/>
      <c r="J23" s="796">
        <v>-1</v>
      </c>
      <c r="K23" s="285"/>
      <c r="L23" s="286"/>
      <c r="M23" s="796">
        <v>4.5999999999999996</v>
      </c>
      <c r="N23" s="921"/>
      <c r="O23" s="566"/>
      <c r="P23" s="796">
        <v>-9</v>
      </c>
      <c r="Q23" s="921"/>
      <c r="R23" s="281"/>
      <c r="S23" s="796">
        <v>32.6</v>
      </c>
    </row>
    <row r="24" spans="2:19" s="25" customFormat="1" ht="14.25" x14ac:dyDescent="0.2">
      <c r="B24" s="285" t="s">
        <v>39</v>
      </c>
      <c r="C24" s="286"/>
      <c r="D24" s="796">
        <v>4.7</v>
      </c>
      <c r="E24" s="285"/>
      <c r="F24" s="286"/>
      <c r="G24" s="796">
        <v>6.6</v>
      </c>
      <c r="H24" s="285"/>
      <c r="I24" s="286"/>
      <c r="J24" s="796">
        <v>5.8</v>
      </c>
      <c r="K24" s="285"/>
      <c r="L24" s="286"/>
      <c r="M24" s="796">
        <v>4.8</v>
      </c>
      <c r="N24" s="921"/>
      <c r="O24" s="566"/>
      <c r="P24" s="796">
        <v>6.3</v>
      </c>
      <c r="Q24" s="921"/>
      <c r="R24" s="281"/>
      <c r="S24" s="796">
        <v>23.1</v>
      </c>
    </row>
    <row r="25" spans="2:19" s="25" customFormat="1" ht="14.25" x14ac:dyDescent="0.2">
      <c r="B25" s="278"/>
      <c r="C25" s="573"/>
      <c r="D25" s="969"/>
      <c r="E25" s="572"/>
      <c r="F25" s="573"/>
      <c r="G25" s="969"/>
      <c r="H25" s="572"/>
      <c r="I25" s="573"/>
      <c r="J25" s="969"/>
      <c r="K25" s="572"/>
      <c r="L25" s="573"/>
      <c r="M25" s="969"/>
      <c r="N25" s="572"/>
      <c r="O25" s="573"/>
      <c r="P25" s="969"/>
      <c r="Q25" s="572"/>
      <c r="R25" s="293"/>
      <c r="S25" s="969"/>
    </row>
    <row r="26" spans="2:19" s="24" customFormat="1" ht="15" x14ac:dyDescent="0.25">
      <c r="B26" s="297" t="s">
        <v>80</v>
      </c>
      <c r="C26" s="580"/>
      <c r="D26" s="970">
        <v>41.8</v>
      </c>
      <c r="E26" s="579"/>
      <c r="F26" s="580"/>
      <c r="G26" s="970">
        <v>10</v>
      </c>
      <c r="H26" s="579"/>
      <c r="I26" s="580"/>
      <c r="J26" s="970">
        <v>4.8</v>
      </c>
      <c r="K26" s="579"/>
      <c r="L26" s="580"/>
      <c r="M26" s="970">
        <v>9.4</v>
      </c>
      <c r="N26" s="579"/>
      <c r="O26" s="580"/>
      <c r="P26" s="970">
        <v>-2.7</v>
      </c>
      <c r="Q26" s="579"/>
      <c r="R26" s="299"/>
      <c r="S26" s="970">
        <v>55.7</v>
      </c>
    </row>
    <row r="27" spans="2:19" s="24" customFormat="1" ht="15" x14ac:dyDescent="0.25">
      <c r="B27" s="300"/>
      <c r="C27" s="582"/>
      <c r="D27" s="972"/>
      <c r="E27" s="581"/>
      <c r="F27" s="582"/>
      <c r="G27" s="972"/>
      <c r="H27" s="581"/>
      <c r="I27" s="582"/>
      <c r="J27" s="972"/>
      <c r="K27" s="581"/>
      <c r="L27" s="582"/>
      <c r="M27" s="972"/>
      <c r="N27" s="581"/>
      <c r="O27" s="582"/>
      <c r="P27" s="972"/>
      <c r="Q27" s="581"/>
      <c r="R27" s="302"/>
      <c r="S27" s="972"/>
    </row>
    <row r="28" spans="2:19" s="25" customFormat="1" ht="14.25" x14ac:dyDescent="0.2">
      <c r="B28" s="278"/>
      <c r="C28" s="573"/>
      <c r="D28" s="969"/>
      <c r="E28" s="572"/>
      <c r="F28" s="573"/>
      <c r="G28" s="969"/>
      <c r="H28" s="572"/>
      <c r="I28" s="573"/>
      <c r="J28" s="969"/>
      <c r="K28" s="572"/>
      <c r="L28" s="573"/>
      <c r="M28" s="969"/>
      <c r="N28" s="572"/>
      <c r="O28" s="573"/>
      <c r="P28" s="969"/>
      <c r="Q28" s="572"/>
      <c r="R28" s="293"/>
      <c r="S28" s="969"/>
    </row>
    <row r="29" spans="2:19" s="24" customFormat="1" ht="15.75" thickBot="1" x14ac:dyDescent="0.3">
      <c r="B29" s="579" t="s">
        <v>452</v>
      </c>
      <c r="C29" s="583" t="s">
        <v>1</v>
      </c>
      <c r="D29" s="973">
        <v>-30.6</v>
      </c>
      <c r="E29" s="579"/>
      <c r="F29" s="583" t="s">
        <v>1</v>
      </c>
      <c r="G29" s="973">
        <v>9.1999999999999993</v>
      </c>
      <c r="H29" s="579"/>
      <c r="I29" s="583" t="s">
        <v>1</v>
      </c>
      <c r="J29" s="973">
        <v>11.3</v>
      </c>
      <c r="K29" s="579"/>
      <c r="L29" s="583" t="s">
        <v>1</v>
      </c>
      <c r="M29" s="973">
        <v>5.2</v>
      </c>
      <c r="N29" s="579"/>
      <c r="O29" s="583" t="s">
        <v>1</v>
      </c>
      <c r="P29" s="973">
        <v>17.8</v>
      </c>
      <c r="Q29" s="579"/>
      <c r="R29" s="304" t="s">
        <v>1</v>
      </c>
      <c r="S29" s="973">
        <v>-2.4</v>
      </c>
    </row>
    <row r="30" spans="2:19" ht="14.25" x14ac:dyDescent="0.2">
      <c r="B30" s="278"/>
      <c r="C30" s="573"/>
      <c r="D30" s="797"/>
      <c r="E30" s="572"/>
      <c r="F30" s="573"/>
      <c r="G30" s="797"/>
      <c r="H30" s="572"/>
      <c r="I30" s="573"/>
      <c r="J30" s="511"/>
      <c r="K30" s="572"/>
      <c r="L30" s="573"/>
      <c r="M30" s="511"/>
      <c r="N30" s="572"/>
      <c r="O30" s="573"/>
      <c r="P30" s="511"/>
      <c r="Q30" s="572"/>
      <c r="R30" s="281"/>
      <c r="S30" s="511"/>
    </row>
    <row r="31" spans="2:19" ht="14.25" x14ac:dyDescent="0.2">
      <c r="B31" s="278"/>
      <c r="C31" s="573"/>
      <c r="D31" s="511"/>
      <c r="E31" s="572"/>
      <c r="F31" s="573"/>
      <c r="G31" s="511"/>
      <c r="H31" s="572"/>
      <c r="I31" s="573"/>
      <c r="J31" s="511"/>
      <c r="K31" s="572"/>
      <c r="L31" s="573"/>
      <c r="M31" s="511"/>
      <c r="N31" s="572"/>
      <c r="O31" s="573"/>
      <c r="P31" s="511"/>
      <c r="Q31" s="572"/>
      <c r="R31" s="281"/>
      <c r="S31" s="511"/>
    </row>
    <row r="32" spans="2:19" ht="14.25" x14ac:dyDescent="0.2">
      <c r="B32" s="306" t="s">
        <v>136</v>
      </c>
      <c r="C32" s="513"/>
      <c r="D32" s="974">
        <v>3.3130000000000002</v>
      </c>
      <c r="E32" s="753"/>
      <c r="F32" s="513"/>
      <c r="G32" s="974">
        <v>0.17699999999999999</v>
      </c>
      <c r="H32" s="753"/>
      <c r="I32" s="513"/>
      <c r="J32" s="974">
        <v>-6.2E-2</v>
      </c>
      <c r="K32" s="753"/>
      <c r="L32" s="513"/>
      <c r="M32" s="974">
        <v>0.315</v>
      </c>
      <c r="N32" s="753"/>
      <c r="O32" s="513"/>
      <c r="P32" s="974">
        <v>-0.59599999999999997</v>
      </c>
      <c r="Q32" s="753"/>
      <c r="R32" s="308"/>
      <c r="S32" s="974">
        <v>0.61199999999999999</v>
      </c>
    </row>
    <row r="33" spans="2:19" ht="14.25" x14ac:dyDescent="0.2">
      <c r="B33" s="306" t="s">
        <v>141</v>
      </c>
      <c r="C33" s="513"/>
      <c r="D33" s="974">
        <v>0.42</v>
      </c>
      <c r="E33" s="753"/>
      <c r="F33" s="513"/>
      <c r="G33" s="974">
        <v>0.34399999999999997</v>
      </c>
      <c r="H33" s="753"/>
      <c r="I33" s="513"/>
      <c r="J33" s="974">
        <v>0.36</v>
      </c>
      <c r="K33" s="753"/>
      <c r="L33" s="513"/>
      <c r="M33" s="974">
        <v>0.32900000000000001</v>
      </c>
      <c r="N33" s="753"/>
      <c r="O33" s="513"/>
      <c r="P33" s="974">
        <v>0.41699999999999998</v>
      </c>
      <c r="Q33" s="753"/>
      <c r="R33" s="308"/>
      <c r="S33" s="974">
        <v>0.433</v>
      </c>
    </row>
    <row r="34" spans="2:19" ht="14.25" x14ac:dyDescent="0.2">
      <c r="B34" s="278"/>
      <c r="C34" s="514"/>
      <c r="D34" s="975">
        <v>3.7330000000000001</v>
      </c>
      <c r="E34" s="572"/>
      <c r="F34" s="514"/>
      <c r="G34" s="975">
        <v>0.52100000000000002</v>
      </c>
      <c r="H34" s="572"/>
      <c r="I34" s="514"/>
      <c r="J34" s="975">
        <v>0.29799999999999999</v>
      </c>
      <c r="K34" s="572"/>
      <c r="L34" s="514"/>
      <c r="M34" s="975">
        <v>0.64400000000000002</v>
      </c>
      <c r="N34" s="572"/>
      <c r="O34" s="514"/>
      <c r="P34" s="975">
        <v>-0.17899999999999999</v>
      </c>
      <c r="Q34" s="572"/>
      <c r="R34" s="310"/>
      <c r="S34" s="975">
        <v>1.0449999999999999</v>
      </c>
    </row>
    <row r="36" spans="2:19" x14ac:dyDescent="0.2">
      <c r="S36" s="77"/>
    </row>
    <row r="37" spans="2:19" x14ac:dyDescent="0.2">
      <c r="S37" s="77"/>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9</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80" sqref="A80"/>
    </sheetView>
  </sheetViews>
  <sheetFormatPr defaultRowHeight="12.75" x14ac:dyDescent="0.2"/>
  <cols>
    <col min="1" max="1" width="6.140625" style="17" customWidth="1"/>
    <col min="2" max="2" width="49.7109375" style="17" customWidth="1"/>
    <col min="3" max="3" width="3.140625" style="487" customWidth="1"/>
    <col min="4" max="4" width="9.5703125" style="487" customWidth="1"/>
    <col min="5" max="5" width="4.42578125" style="487" customWidth="1"/>
    <col min="6" max="6" width="3.140625" style="71" customWidth="1"/>
    <col min="7" max="7" width="9.5703125" style="18" customWidth="1"/>
    <col min="8" max="8" width="4.42578125" style="17" customWidth="1"/>
    <col min="9" max="9" width="3.140625" style="487" customWidth="1"/>
    <col min="10" max="10" width="9.5703125" style="487" customWidth="1"/>
    <col min="11" max="11" width="4.42578125" style="487" customWidth="1"/>
    <col min="12" max="12" width="3.140625" style="71" customWidth="1"/>
    <col min="13" max="13" width="9.5703125" style="18" customWidth="1"/>
    <col min="14" max="14" width="4.42578125" style="17" customWidth="1"/>
    <col min="15" max="15" width="3.140625" style="71" customWidth="1"/>
    <col min="16" max="16" width="9.5703125" style="18" customWidth="1"/>
    <col min="17" max="17" width="4.42578125" style="487" customWidth="1"/>
    <col min="18" max="18" width="3.140625" style="20" customWidth="1"/>
    <col min="19" max="19" width="9.5703125" style="18" customWidth="1"/>
    <col min="20" max="16384" width="9.140625" style="17"/>
  </cols>
  <sheetData>
    <row r="1" spans="2:19" s="487" customFormat="1" ht="16.5" customHeight="1" x14ac:dyDescent="0.25">
      <c r="B1" s="995" t="s">
        <v>383</v>
      </c>
      <c r="C1" s="995"/>
      <c r="D1" s="995"/>
      <c r="E1" s="995"/>
      <c r="F1" s="995"/>
      <c r="G1" s="995"/>
      <c r="H1" s="995"/>
      <c r="I1" s="995"/>
      <c r="J1" s="995"/>
      <c r="K1" s="995"/>
      <c r="L1" s="995"/>
      <c r="M1" s="995"/>
      <c r="N1" s="995"/>
      <c r="O1" s="995"/>
      <c r="P1" s="995"/>
      <c r="Q1" s="995"/>
      <c r="R1" s="995"/>
      <c r="S1" s="995"/>
    </row>
    <row r="2" spans="2:19" s="16" customFormat="1" ht="16.5" customHeight="1" x14ac:dyDescent="0.25">
      <c r="B2" s="996" t="s">
        <v>49</v>
      </c>
      <c r="C2" s="996"/>
      <c r="D2" s="996"/>
      <c r="E2" s="996"/>
      <c r="F2" s="996"/>
      <c r="G2" s="996"/>
      <c r="H2" s="996"/>
      <c r="I2" s="996"/>
      <c r="J2" s="996"/>
      <c r="K2" s="996"/>
      <c r="L2" s="996"/>
      <c r="M2" s="996"/>
      <c r="N2" s="996"/>
      <c r="O2" s="996"/>
      <c r="P2" s="996"/>
      <c r="Q2" s="996"/>
      <c r="R2" s="996"/>
      <c r="S2" s="996"/>
    </row>
    <row r="3" spans="2:19" s="16" customFormat="1" ht="12.75" customHeight="1" x14ac:dyDescent="0.2">
      <c r="B3" s="42"/>
      <c r="C3" s="42"/>
      <c r="D3" s="42"/>
      <c r="E3" s="42"/>
      <c r="F3" s="69"/>
      <c r="G3" s="15"/>
      <c r="H3" s="42"/>
      <c r="I3" s="42"/>
      <c r="J3" s="42"/>
      <c r="K3" s="42"/>
      <c r="L3" s="69"/>
      <c r="M3" s="15"/>
      <c r="N3" s="42"/>
      <c r="O3" s="69"/>
      <c r="P3" s="15"/>
      <c r="Q3" s="42"/>
      <c r="R3" s="72"/>
      <c r="S3" s="15"/>
    </row>
    <row r="4" spans="2:19" s="16" customFormat="1" ht="12.75" customHeight="1" x14ac:dyDescent="0.2">
      <c r="B4" s="267"/>
      <c r="C4" s="567"/>
      <c r="D4" s="567"/>
      <c r="E4" s="567"/>
      <c r="F4" s="268"/>
      <c r="G4" s="267"/>
      <c r="H4" s="267"/>
      <c r="I4" s="567"/>
      <c r="J4" s="567"/>
      <c r="K4" s="567"/>
      <c r="L4" s="268"/>
      <c r="M4" s="267"/>
      <c r="N4" s="267"/>
      <c r="O4" s="268"/>
      <c r="P4" s="267"/>
      <c r="Q4" s="567"/>
      <c r="R4" s="273"/>
      <c r="S4" s="267"/>
    </row>
    <row r="5" spans="2:19" s="16" customFormat="1" ht="12.75" customHeight="1" x14ac:dyDescent="0.2">
      <c r="B5" s="267"/>
      <c r="C5" s="567"/>
      <c r="D5" s="567"/>
      <c r="E5" s="567"/>
      <c r="F5" s="268"/>
      <c r="G5" s="267"/>
      <c r="H5" s="267"/>
      <c r="I5" s="567"/>
      <c r="J5" s="567"/>
      <c r="K5" s="567"/>
      <c r="L5" s="268"/>
      <c r="M5" s="267"/>
      <c r="N5" s="267"/>
      <c r="O5" s="268"/>
      <c r="P5" s="267"/>
      <c r="Q5" s="567"/>
      <c r="R5" s="273"/>
      <c r="S5" s="267"/>
    </row>
    <row r="6" spans="2:19" s="23" customFormat="1" ht="15" x14ac:dyDescent="0.25">
      <c r="B6" s="267"/>
      <c r="C6" s="568"/>
      <c r="D6" s="569" t="s">
        <v>126</v>
      </c>
      <c r="E6" s="567"/>
      <c r="F6" s="268"/>
      <c r="G6" s="569" t="s">
        <v>125</v>
      </c>
      <c r="H6" s="567"/>
      <c r="I6" s="568"/>
      <c r="J6" s="569" t="s">
        <v>82</v>
      </c>
      <c r="K6" s="567"/>
      <c r="L6" s="568"/>
      <c r="M6" s="569" t="s">
        <v>127</v>
      </c>
      <c r="N6" s="567"/>
      <c r="O6" s="568"/>
      <c r="P6" s="569" t="s">
        <v>126</v>
      </c>
      <c r="Q6" s="567"/>
      <c r="R6" s="269"/>
      <c r="S6" s="852" t="s">
        <v>81</v>
      </c>
    </row>
    <row r="7" spans="2:19" s="23" customFormat="1" ht="15" x14ac:dyDescent="0.25">
      <c r="B7" s="267"/>
      <c r="C7" s="494"/>
      <c r="D7" s="271">
        <v>2013</v>
      </c>
      <c r="E7" s="567"/>
      <c r="F7" s="494"/>
      <c r="G7" s="271">
        <v>2013</v>
      </c>
      <c r="H7" s="567"/>
      <c r="I7" s="494"/>
      <c r="J7" s="271">
        <v>2012</v>
      </c>
      <c r="K7" s="567"/>
      <c r="L7" s="494"/>
      <c r="M7" s="271">
        <v>2012</v>
      </c>
      <c r="N7" s="567"/>
      <c r="O7" s="494"/>
      <c r="P7" s="271">
        <v>2012</v>
      </c>
      <c r="Q7" s="567"/>
      <c r="R7" s="272"/>
      <c r="S7" s="271">
        <v>2012</v>
      </c>
    </row>
    <row r="8" spans="2:19" s="16" customFormat="1" ht="14.25" x14ac:dyDescent="0.2">
      <c r="B8" s="267"/>
      <c r="C8" s="568"/>
      <c r="D8" s="567"/>
      <c r="E8" s="567"/>
      <c r="F8" s="268"/>
      <c r="G8" s="267"/>
      <c r="H8" s="267"/>
      <c r="I8" s="568"/>
      <c r="J8" s="567"/>
      <c r="K8" s="567"/>
      <c r="L8" s="493"/>
      <c r="M8" s="492"/>
      <c r="N8" s="492"/>
      <c r="O8" s="493"/>
      <c r="P8" s="492"/>
      <c r="Q8" s="567"/>
      <c r="R8" s="273"/>
      <c r="S8" s="267"/>
    </row>
    <row r="9" spans="2:19" s="22" customFormat="1" ht="15.75" x14ac:dyDescent="0.25">
      <c r="B9" s="570" t="s">
        <v>257</v>
      </c>
      <c r="C9" s="571"/>
      <c r="D9" s="497"/>
      <c r="E9" s="570"/>
      <c r="F9" s="275"/>
      <c r="G9" s="276"/>
      <c r="H9" s="274"/>
      <c r="I9" s="571"/>
      <c r="J9" s="497"/>
      <c r="K9" s="570"/>
      <c r="L9" s="496"/>
      <c r="M9" s="497"/>
      <c r="N9" s="495"/>
      <c r="O9" s="496"/>
      <c r="P9" s="497"/>
      <c r="Q9" s="570"/>
      <c r="R9" s="277"/>
      <c r="S9" s="276"/>
    </row>
    <row r="10" spans="2:19" ht="14.25" x14ac:dyDescent="0.2">
      <c r="B10" s="278"/>
      <c r="C10" s="573"/>
      <c r="D10" s="576"/>
      <c r="E10" s="572"/>
      <c r="F10" s="279"/>
      <c r="G10" s="291"/>
      <c r="H10" s="278"/>
      <c r="I10" s="573"/>
      <c r="J10" s="576"/>
      <c r="K10" s="572"/>
      <c r="L10" s="499"/>
      <c r="M10" s="504"/>
      <c r="N10" s="498"/>
      <c r="O10" s="499"/>
      <c r="P10" s="504"/>
      <c r="Q10" s="572"/>
      <c r="R10" s="281"/>
      <c r="S10" s="291"/>
    </row>
    <row r="11" spans="2:19" s="24" customFormat="1" ht="14.25" x14ac:dyDescent="0.2">
      <c r="B11" s="282" t="s">
        <v>23</v>
      </c>
      <c r="C11" s="575" t="s">
        <v>1</v>
      </c>
      <c r="D11" s="796">
        <v>11.9</v>
      </c>
      <c r="E11" s="574"/>
      <c r="F11" s="575" t="s">
        <v>1</v>
      </c>
      <c r="G11" s="796">
        <v>7.8</v>
      </c>
      <c r="H11" s="574"/>
      <c r="I11" s="575" t="s">
        <v>1</v>
      </c>
      <c r="J11" s="796">
        <v>21.7</v>
      </c>
      <c r="K11" s="574"/>
      <c r="L11" s="575" t="s">
        <v>1</v>
      </c>
      <c r="M11" s="796">
        <v>7.6</v>
      </c>
      <c r="N11" s="574"/>
      <c r="O11" s="575" t="s">
        <v>1</v>
      </c>
      <c r="P11" s="796">
        <v>8.9</v>
      </c>
      <c r="Q11" s="574"/>
      <c r="R11" s="284" t="s">
        <v>1</v>
      </c>
      <c r="S11" s="796">
        <v>45.9</v>
      </c>
    </row>
    <row r="12" spans="2:19" s="24" customFormat="1" ht="14.25" x14ac:dyDescent="0.2">
      <c r="B12" s="285" t="s">
        <v>36</v>
      </c>
      <c r="C12" s="286"/>
      <c r="D12" s="796">
        <v>-1.1000000000000001</v>
      </c>
      <c r="E12" s="285"/>
      <c r="F12" s="286"/>
      <c r="G12" s="796">
        <v>-2.7</v>
      </c>
      <c r="H12" s="285"/>
      <c r="I12" s="286"/>
      <c r="J12" s="796">
        <v>0</v>
      </c>
      <c r="K12" s="285"/>
      <c r="L12" s="286"/>
      <c r="M12" s="796">
        <v>0</v>
      </c>
      <c r="N12" s="921"/>
      <c r="O12" s="566"/>
      <c r="P12" s="796">
        <v>-1.1000000000000001</v>
      </c>
      <c r="Q12" s="921"/>
      <c r="R12" s="281"/>
      <c r="S12" s="796">
        <v>-3.9</v>
      </c>
    </row>
    <row r="13" spans="2:19" s="25" customFormat="1" ht="14.25" x14ac:dyDescent="0.2">
      <c r="B13" s="278"/>
      <c r="C13" s="573"/>
      <c r="D13" s="969"/>
      <c r="E13" s="572"/>
      <c r="F13" s="552"/>
      <c r="G13" s="969"/>
      <c r="H13" s="572"/>
      <c r="I13" s="552"/>
      <c r="J13" s="969"/>
      <c r="K13" s="572"/>
      <c r="L13" s="552"/>
      <c r="M13" s="969"/>
      <c r="N13" s="572"/>
      <c r="O13" s="552"/>
      <c r="P13" s="969"/>
      <c r="Q13" s="572"/>
      <c r="R13" s="288"/>
      <c r="S13" s="969"/>
    </row>
    <row r="14" spans="2:19" s="25" customFormat="1" ht="15" x14ac:dyDescent="0.25">
      <c r="B14" s="289" t="s">
        <v>25</v>
      </c>
      <c r="C14" s="585"/>
      <c r="D14" s="970">
        <v>10.8</v>
      </c>
      <c r="E14" s="704"/>
      <c r="F14" s="554"/>
      <c r="G14" s="970">
        <v>5.0999999999999996</v>
      </c>
      <c r="H14" s="704"/>
      <c r="I14" s="554"/>
      <c r="J14" s="970">
        <v>21.7</v>
      </c>
      <c r="K14" s="704"/>
      <c r="L14" s="554"/>
      <c r="M14" s="970">
        <v>7.6</v>
      </c>
      <c r="N14" s="704"/>
      <c r="O14" s="554"/>
      <c r="P14" s="970">
        <v>7.8</v>
      </c>
      <c r="Q14" s="704"/>
      <c r="R14" s="389"/>
      <c r="S14" s="970">
        <v>42</v>
      </c>
    </row>
    <row r="15" spans="2:19" s="25" customFormat="1" ht="14.25" x14ac:dyDescent="0.2">
      <c r="B15" s="278"/>
      <c r="C15" s="573"/>
      <c r="D15" s="796"/>
      <c r="E15" s="572"/>
      <c r="F15" s="573"/>
      <c r="G15" s="796"/>
      <c r="H15" s="572"/>
      <c r="I15" s="573"/>
      <c r="J15" s="796"/>
      <c r="K15" s="572"/>
      <c r="L15" s="573"/>
      <c r="M15" s="796"/>
      <c r="N15" s="572"/>
      <c r="O15" s="573"/>
      <c r="P15" s="796"/>
      <c r="Q15" s="572"/>
      <c r="R15" s="281"/>
      <c r="S15" s="796"/>
    </row>
    <row r="16" spans="2:19" s="25" customFormat="1" ht="14.25" x14ac:dyDescent="0.2">
      <c r="B16" s="282" t="s">
        <v>37</v>
      </c>
      <c r="C16" s="577"/>
      <c r="D16" s="796">
        <v>-0.7</v>
      </c>
      <c r="E16" s="574"/>
      <c r="F16" s="577"/>
      <c r="G16" s="796">
        <v>4.0999999999999996</v>
      </c>
      <c r="H16" s="574"/>
      <c r="I16" s="577"/>
      <c r="J16" s="796">
        <v>-11.7</v>
      </c>
      <c r="K16" s="574"/>
      <c r="L16" s="577"/>
      <c r="M16" s="796">
        <v>4.2</v>
      </c>
      <c r="N16" s="574"/>
      <c r="O16" s="577"/>
      <c r="P16" s="796">
        <v>2.8</v>
      </c>
      <c r="Q16" s="574"/>
      <c r="R16" s="284"/>
      <c r="S16" s="796">
        <v>0.4</v>
      </c>
    </row>
    <row r="17" spans="2:19" s="25" customFormat="1" ht="14.25" x14ac:dyDescent="0.2">
      <c r="B17" s="455" t="s">
        <v>316</v>
      </c>
      <c r="C17" s="286"/>
      <c r="D17" s="796">
        <v>0.1</v>
      </c>
      <c r="E17" s="921"/>
      <c r="F17" s="286"/>
      <c r="G17" s="796">
        <v>1.8</v>
      </c>
      <c r="H17" s="285"/>
      <c r="I17" s="286"/>
      <c r="J17" s="796">
        <v>-1</v>
      </c>
      <c r="K17" s="285"/>
      <c r="L17" s="286"/>
      <c r="M17" s="796">
        <v>-1</v>
      </c>
      <c r="N17" s="921"/>
      <c r="O17" s="566"/>
      <c r="P17" s="796">
        <v>0.2</v>
      </c>
      <c r="Q17" s="921"/>
      <c r="R17" s="281"/>
      <c r="S17" s="796">
        <v>0</v>
      </c>
    </row>
    <row r="18" spans="2:19" s="25" customFormat="1" ht="14.25" x14ac:dyDescent="0.2">
      <c r="B18" s="278"/>
      <c r="C18" s="573"/>
      <c r="D18" s="796"/>
      <c r="E18" s="572"/>
      <c r="F18" s="573"/>
      <c r="G18" s="796"/>
      <c r="H18" s="572"/>
      <c r="I18" s="573"/>
      <c r="J18" s="796"/>
      <c r="K18" s="572"/>
      <c r="L18" s="573"/>
      <c r="M18" s="796"/>
      <c r="N18" s="572"/>
      <c r="O18" s="573"/>
      <c r="P18" s="796"/>
      <c r="Q18" s="572"/>
      <c r="R18" s="281"/>
      <c r="S18" s="796"/>
    </row>
    <row r="19" spans="2:19" s="25" customFormat="1" ht="15" x14ac:dyDescent="0.25">
      <c r="B19" s="289" t="s">
        <v>26</v>
      </c>
      <c r="C19" s="578" t="s">
        <v>1</v>
      </c>
      <c r="D19" s="970">
        <v>10.199999999999999</v>
      </c>
      <c r="E19" s="704"/>
      <c r="F19" s="578" t="s">
        <v>1</v>
      </c>
      <c r="G19" s="970">
        <v>11</v>
      </c>
      <c r="H19" s="704"/>
      <c r="I19" s="578" t="s">
        <v>1</v>
      </c>
      <c r="J19" s="970">
        <v>9</v>
      </c>
      <c r="K19" s="704"/>
      <c r="L19" s="578" t="s">
        <v>1</v>
      </c>
      <c r="M19" s="970">
        <v>10.8</v>
      </c>
      <c r="N19" s="704"/>
      <c r="O19" s="578" t="s">
        <v>1</v>
      </c>
      <c r="P19" s="970">
        <v>10.8</v>
      </c>
      <c r="Q19" s="704"/>
      <c r="R19" s="295" t="s">
        <v>1</v>
      </c>
      <c r="S19" s="970">
        <v>42.4</v>
      </c>
    </row>
    <row r="20" spans="2:19" s="25" customFormat="1" ht="14.25" x14ac:dyDescent="0.2">
      <c r="B20" s="278"/>
      <c r="C20" s="573"/>
      <c r="D20" s="796"/>
      <c r="E20" s="572"/>
      <c r="F20" s="573"/>
      <c r="G20" s="796"/>
      <c r="H20" s="572"/>
      <c r="I20" s="573"/>
      <c r="J20" s="796"/>
      <c r="K20" s="572"/>
      <c r="L20" s="573"/>
      <c r="M20" s="796"/>
      <c r="N20" s="572"/>
      <c r="O20" s="573"/>
      <c r="P20" s="796"/>
      <c r="Q20" s="572"/>
      <c r="R20" s="281"/>
      <c r="S20" s="796"/>
    </row>
    <row r="21" spans="2:19" s="26" customFormat="1" ht="15" x14ac:dyDescent="0.25">
      <c r="B21" s="274" t="s">
        <v>79</v>
      </c>
      <c r="C21" s="571"/>
      <c r="D21" s="971"/>
      <c r="E21" s="570"/>
      <c r="F21" s="571"/>
      <c r="G21" s="971"/>
      <c r="H21" s="570"/>
      <c r="I21" s="571"/>
      <c r="J21" s="971"/>
      <c r="K21" s="570"/>
      <c r="L21" s="571"/>
      <c r="M21" s="971"/>
      <c r="N21" s="570"/>
      <c r="O21" s="571"/>
      <c r="P21" s="971"/>
      <c r="Q21" s="570"/>
      <c r="R21" s="296"/>
      <c r="S21" s="971"/>
    </row>
    <row r="22" spans="2:19" s="25" customFormat="1" ht="14.25" x14ac:dyDescent="0.2">
      <c r="B22" s="278"/>
      <c r="C22" s="573"/>
      <c r="D22" s="796"/>
      <c r="E22" s="572"/>
      <c r="F22" s="573"/>
      <c r="G22" s="796"/>
      <c r="H22" s="572"/>
      <c r="I22" s="573"/>
      <c r="J22" s="796"/>
      <c r="K22" s="572"/>
      <c r="L22" s="573"/>
      <c r="M22" s="796"/>
      <c r="N22" s="572"/>
      <c r="O22" s="573"/>
      <c r="P22" s="796"/>
      <c r="Q22" s="572"/>
      <c r="R22" s="281"/>
      <c r="S22" s="796"/>
    </row>
    <row r="23" spans="2:19" s="25" customFormat="1" ht="14.25" x14ac:dyDescent="0.2">
      <c r="B23" s="285" t="s">
        <v>151</v>
      </c>
      <c r="C23" s="286"/>
      <c r="D23" s="796">
        <v>0.2</v>
      </c>
      <c r="E23" s="285"/>
      <c r="F23" s="286"/>
      <c r="G23" s="796">
        <v>17.2</v>
      </c>
      <c r="H23" s="285"/>
      <c r="I23" s="286"/>
      <c r="J23" s="796">
        <v>2.1</v>
      </c>
      <c r="K23" s="285"/>
      <c r="L23" s="286"/>
      <c r="M23" s="796">
        <v>0</v>
      </c>
      <c r="N23" s="921"/>
      <c r="O23" s="566"/>
      <c r="P23" s="796">
        <v>-0.1</v>
      </c>
      <c r="Q23" s="921"/>
      <c r="R23" s="281"/>
      <c r="S23" s="796">
        <v>2</v>
      </c>
    </row>
    <row r="24" spans="2:19" s="25" customFormat="1" ht="14.25" x14ac:dyDescent="0.2">
      <c r="B24" s="285" t="s">
        <v>39</v>
      </c>
      <c r="C24" s="286"/>
      <c r="D24" s="796">
        <v>2.6</v>
      </c>
      <c r="E24" s="285"/>
      <c r="F24" s="286"/>
      <c r="G24" s="796">
        <v>2.5</v>
      </c>
      <c r="H24" s="285"/>
      <c r="I24" s="286"/>
      <c r="J24" s="796">
        <v>2.4</v>
      </c>
      <c r="K24" s="285"/>
      <c r="L24" s="286"/>
      <c r="M24" s="796">
        <v>2.5</v>
      </c>
      <c r="N24" s="921"/>
      <c r="O24" s="566"/>
      <c r="P24" s="796">
        <v>3</v>
      </c>
      <c r="Q24" s="921"/>
      <c r="R24" s="281"/>
      <c r="S24" s="796">
        <v>10.3</v>
      </c>
    </row>
    <row r="25" spans="2:19" s="25" customFormat="1" ht="14.25" x14ac:dyDescent="0.2">
      <c r="B25" s="278"/>
      <c r="C25" s="573"/>
      <c r="D25" s="969"/>
      <c r="E25" s="572"/>
      <c r="F25" s="573"/>
      <c r="G25" s="969"/>
      <c r="H25" s="572"/>
      <c r="I25" s="573"/>
      <c r="J25" s="969"/>
      <c r="K25" s="572"/>
      <c r="L25" s="573"/>
      <c r="M25" s="969"/>
      <c r="N25" s="572"/>
      <c r="O25" s="573"/>
      <c r="P25" s="969"/>
      <c r="Q25" s="572"/>
      <c r="R25" s="293"/>
      <c r="S25" s="969"/>
    </row>
    <row r="26" spans="2:19" s="24" customFormat="1" ht="15" x14ac:dyDescent="0.25">
      <c r="B26" s="297" t="s">
        <v>80</v>
      </c>
      <c r="C26" s="580"/>
      <c r="D26" s="970">
        <v>2.8</v>
      </c>
      <c r="E26" s="579"/>
      <c r="F26" s="580"/>
      <c r="G26" s="970">
        <v>19.7</v>
      </c>
      <c r="H26" s="579"/>
      <c r="I26" s="580"/>
      <c r="J26" s="970">
        <v>4.5</v>
      </c>
      <c r="K26" s="579"/>
      <c r="L26" s="580"/>
      <c r="M26" s="970">
        <v>2.5</v>
      </c>
      <c r="N26" s="579"/>
      <c r="O26" s="580"/>
      <c r="P26" s="970">
        <v>2.9</v>
      </c>
      <c r="Q26" s="579"/>
      <c r="R26" s="299"/>
      <c r="S26" s="970">
        <v>12.3</v>
      </c>
    </row>
    <row r="27" spans="2:19" s="24" customFormat="1" ht="15" x14ac:dyDescent="0.25">
      <c r="B27" s="300"/>
      <c r="C27" s="582"/>
      <c r="D27" s="972"/>
      <c r="E27" s="581"/>
      <c r="F27" s="582"/>
      <c r="G27" s="972"/>
      <c r="H27" s="581"/>
      <c r="I27" s="582"/>
      <c r="J27" s="972"/>
      <c r="K27" s="581"/>
      <c r="L27" s="582"/>
      <c r="M27" s="972"/>
      <c r="N27" s="581"/>
      <c r="O27" s="582"/>
      <c r="P27" s="972"/>
      <c r="Q27" s="581"/>
      <c r="R27" s="302"/>
      <c r="S27" s="972"/>
    </row>
    <row r="28" spans="2:19" s="25" customFormat="1" ht="14.25" x14ac:dyDescent="0.2">
      <c r="B28" s="278"/>
      <c r="C28" s="573"/>
      <c r="D28" s="969"/>
      <c r="E28" s="572"/>
      <c r="F28" s="573"/>
      <c r="G28" s="969"/>
      <c r="H28" s="572"/>
      <c r="I28" s="573"/>
      <c r="J28" s="969"/>
      <c r="K28" s="572"/>
      <c r="L28" s="573"/>
      <c r="M28" s="969"/>
      <c r="N28" s="572"/>
      <c r="O28" s="573"/>
      <c r="P28" s="969"/>
      <c r="Q28" s="572"/>
      <c r="R28" s="293"/>
      <c r="S28" s="969"/>
    </row>
    <row r="29" spans="2:19" s="24" customFormat="1" ht="15.75" thickBot="1" x14ac:dyDescent="0.3">
      <c r="B29" s="579" t="s">
        <v>183</v>
      </c>
      <c r="C29" s="583" t="s">
        <v>1</v>
      </c>
      <c r="D29" s="973">
        <v>7.4</v>
      </c>
      <c r="E29" s="579"/>
      <c r="F29" s="583" t="s">
        <v>1</v>
      </c>
      <c r="G29" s="973">
        <v>-8.6999999999999993</v>
      </c>
      <c r="H29" s="579"/>
      <c r="I29" s="583" t="s">
        <v>1</v>
      </c>
      <c r="J29" s="973">
        <v>4.5</v>
      </c>
      <c r="K29" s="579"/>
      <c r="L29" s="583" t="s">
        <v>1</v>
      </c>
      <c r="M29" s="973">
        <v>8.3000000000000007</v>
      </c>
      <c r="N29" s="579"/>
      <c r="O29" s="583" t="s">
        <v>1</v>
      </c>
      <c r="P29" s="973">
        <v>7.9</v>
      </c>
      <c r="Q29" s="579"/>
      <c r="R29" s="304" t="s">
        <v>1</v>
      </c>
      <c r="S29" s="973">
        <v>30.1</v>
      </c>
    </row>
    <row r="30" spans="2:19" ht="14.25" x14ac:dyDescent="0.2">
      <c r="B30" s="278"/>
      <c r="C30" s="573"/>
      <c r="D30" s="797"/>
      <c r="E30" s="572"/>
      <c r="F30" s="573"/>
      <c r="G30" s="797"/>
      <c r="H30" s="572"/>
      <c r="I30" s="573"/>
      <c r="J30" s="511"/>
      <c r="K30" s="572"/>
      <c r="L30" s="573"/>
      <c r="M30" s="511"/>
      <c r="N30" s="572"/>
      <c r="O30" s="573"/>
      <c r="P30" s="511"/>
      <c r="Q30" s="572"/>
      <c r="R30" s="281"/>
      <c r="S30" s="511"/>
    </row>
    <row r="31" spans="2:19" ht="14.25" x14ac:dyDescent="0.2">
      <c r="B31" s="278"/>
      <c r="C31" s="573"/>
      <c r="D31" s="511"/>
      <c r="E31" s="572"/>
      <c r="F31" s="573"/>
      <c r="G31" s="511"/>
      <c r="H31" s="572"/>
      <c r="I31" s="573"/>
      <c r="J31" s="511"/>
      <c r="K31" s="572"/>
      <c r="L31" s="573"/>
      <c r="M31" s="511"/>
      <c r="N31" s="572"/>
      <c r="O31" s="573"/>
      <c r="P31" s="511"/>
      <c r="Q31" s="572"/>
      <c r="R31" s="281"/>
      <c r="S31" s="511"/>
    </row>
    <row r="32" spans="2:19" ht="14.25" x14ac:dyDescent="0.2">
      <c r="B32" s="306" t="s">
        <v>136</v>
      </c>
      <c r="C32" s="513"/>
      <c r="D32" s="974">
        <v>0.02</v>
      </c>
      <c r="E32" s="753"/>
      <c r="F32" s="513"/>
      <c r="G32" s="974">
        <v>1.5640000000000001</v>
      </c>
      <c r="H32" s="753"/>
      <c r="I32" s="513"/>
      <c r="J32" s="974">
        <v>0.23300000000000001</v>
      </c>
      <c r="K32" s="753"/>
      <c r="L32" s="513"/>
      <c r="M32" s="974">
        <v>0</v>
      </c>
      <c r="N32" s="753"/>
      <c r="O32" s="513"/>
      <c r="P32" s="974">
        <v>-8.9999999999999993E-3</v>
      </c>
      <c r="Q32" s="753"/>
      <c r="R32" s="308"/>
      <c r="S32" s="974">
        <v>4.7E-2</v>
      </c>
    </row>
    <row r="33" spans="2:19" ht="14.25" x14ac:dyDescent="0.2">
      <c r="B33" s="306" t="s">
        <v>141</v>
      </c>
      <c r="C33" s="513"/>
      <c r="D33" s="974">
        <v>0.255</v>
      </c>
      <c r="E33" s="753"/>
      <c r="F33" s="513"/>
      <c r="G33" s="974">
        <v>0.22700000000000001</v>
      </c>
      <c r="H33" s="753"/>
      <c r="I33" s="513"/>
      <c r="J33" s="974">
        <v>0.26700000000000002</v>
      </c>
      <c r="K33" s="753"/>
      <c r="L33" s="513"/>
      <c r="M33" s="974">
        <v>0.23100000000000001</v>
      </c>
      <c r="N33" s="753"/>
      <c r="O33" s="513"/>
      <c r="P33" s="974">
        <v>0.27800000000000002</v>
      </c>
      <c r="Q33" s="753"/>
      <c r="R33" s="308"/>
      <c r="S33" s="974">
        <v>0.24299999999999999</v>
      </c>
    </row>
    <row r="34" spans="2:19" ht="14.25" x14ac:dyDescent="0.2">
      <c r="B34" s="278"/>
      <c r="C34" s="514"/>
      <c r="D34" s="975">
        <v>0.27500000000000002</v>
      </c>
      <c r="E34" s="572"/>
      <c r="F34" s="514"/>
      <c r="G34" s="975">
        <v>1.7909999999999999</v>
      </c>
      <c r="H34" s="572"/>
      <c r="I34" s="514"/>
      <c r="J34" s="975">
        <v>0.5</v>
      </c>
      <c r="K34" s="572"/>
      <c r="L34" s="514"/>
      <c r="M34" s="975">
        <v>0.23100000000000001</v>
      </c>
      <c r="N34" s="572"/>
      <c r="O34" s="514"/>
      <c r="P34" s="975">
        <v>0.26900000000000002</v>
      </c>
      <c r="Q34" s="572"/>
      <c r="R34" s="310"/>
      <c r="S34" s="975">
        <v>0.28999999999999998</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4"/>
  <sheetViews>
    <sheetView zoomScale="90" zoomScaleNormal="90" zoomScaleSheetLayoutView="90" workbookViewId="0">
      <selection activeCell="A71" sqref="A71"/>
    </sheetView>
  </sheetViews>
  <sheetFormatPr defaultRowHeight="12.75" x14ac:dyDescent="0.2"/>
  <cols>
    <col min="1" max="1" width="3.7109375" style="2" customWidth="1"/>
    <col min="2" max="2" width="6.85546875" style="2" customWidth="1"/>
    <col min="3" max="3" width="48" style="2" customWidth="1"/>
    <col min="4" max="4" width="2.28515625" style="2" customWidth="1"/>
    <col min="5" max="5" width="10.85546875" style="2" customWidth="1"/>
    <col min="6" max="6" width="4.85546875" style="2" customWidth="1"/>
    <col min="7" max="7" width="2.28515625" style="2" customWidth="1"/>
    <col min="8" max="8" width="10.85546875" style="2" customWidth="1"/>
    <col min="9" max="9" width="4.85546875" style="2" customWidth="1"/>
    <col min="10" max="10" width="2.28515625" style="2" customWidth="1"/>
    <col min="11" max="11" width="10.85546875" style="2" customWidth="1"/>
    <col min="12" max="12" width="4.7109375" style="2" customWidth="1"/>
    <col min="13" max="13" width="2.28515625" style="2" customWidth="1"/>
    <col min="14" max="14" width="10.85546875" style="2" customWidth="1"/>
    <col min="15" max="15" width="4.7109375" style="2" customWidth="1"/>
    <col min="16" max="16" width="2.140625" style="2" customWidth="1"/>
    <col min="17" max="17" width="10.7109375" style="2" customWidth="1"/>
    <col min="18" max="18" width="4.7109375" style="6" customWidth="1"/>
    <col min="19" max="19" width="2.140625" style="7" customWidth="1"/>
    <col min="20" max="20" width="10.7109375" style="7" customWidth="1"/>
    <col min="21" max="21" width="4.85546875" style="7" customWidth="1"/>
    <col min="22" max="22" width="2.140625" style="7" customWidth="1"/>
    <col min="23" max="23" width="10.7109375" style="7" customWidth="1"/>
    <col min="24" max="24" width="4.85546875" style="7" customWidth="1"/>
    <col min="25" max="25" width="2" style="7" customWidth="1"/>
    <col min="26" max="26" width="10.7109375" style="983" customWidth="1"/>
    <col min="27" max="16384" width="9.140625" style="2"/>
  </cols>
  <sheetData>
    <row r="1" spans="2:26" ht="16.5" customHeight="1" x14ac:dyDescent="0.25">
      <c r="B1" s="993" t="s">
        <v>383</v>
      </c>
      <c r="C1" s="993"/>
      <c r="D1" s="993"/>
      <c r="E1" s="993"/>
      <c r="F1" s="993"/>
      <c r="G1" s="993"/>
      <c r="H1" s="993"/>
      <c r="I1" s="993"/>
      <c r="J1" s="993"/>
      <c r="K1" s="993"/>
      <c r="L1" s="993"/>
      <c r="M1" s="993"/>
      <c r="N1" s="993"/>
      <c r="O1" s="993"/>
      <c r="P1" s="993"/>
      <c r="Q1" s="993"/>
      <c r="R1" s="993"/>
      <c r="S1" s="993"/>
      <c r="T1" s="993"/>
      <c r="U1" s="993"/>
      <c r="V1" s="993"/>
      <c r="W1" s="993"/>
      <c r="X1" s="993"/>
      <c r="Y1" s="993"/>
      <c r="Z1" s="993"/>
    </row>
    <row r="2" spans="2:26" ht="16.5" customHeight="1" x14ac:dyDescent="0.25">
      <c r="B2" s="993" t="s">
        <v>235</v>
      </c>
      <c r="C2" s="993"/>
      <c r="D2" s="993"/>
      <c r="E2" s="993"/>
      <c r="F2" s="993"/>
      <c r="G2" s="993"/>
      <c r="H2" s="993"/>
      <c r="I2" s="993"/>
      <c r="J2" s="993"/>
      <c r="K2" s="993"/>
      <c r="L2" s="993"/>
      <c r="M2" s="993"/>
      <c r="N2" s="993"/>
      <c r="O2" s="993"/>
      <c r="P2" s="993"/>
      <c r="Q2" s="993"/>
      <c r="R2" s="993"/>
      <c r="S2" s="993"/>
      <c r="T2" s="993"/>
      <c r="U2" s="993"/>
      <c r="V2" s="993"/>
      <c r="W2" s="993"/>
      <c r="X2" s="993"/>
      <c r="Y2" s="993"/>
      <c r="Z2" s="993"/>
    </row>
    <row r="3" spans="2:26" ht="12.75" customHeight="1" x14ac:dyDescent="0.25">
      <c r="B3" s="993"/>
      <c r="C3" s="993"/>
      <c r="D3" s="993"/>
      <c r="E3" s="993"/>
      <c r="F3" s="993"/>
      <c r="G3" s="993"/>
      <c r="H3" s="993"/>
      <c r="I3" s="993"/>
      <c r="J3" s="993"/>
      <c r="K3" s="993"/>
      <c r="L3" s="993"/>
      <c r="M3" s="993"/>
      <c r="N3" s="993"/>
      <c r="O3" s="993"/>
      <c r="P3" s="993"/>
      <c r="Q3" s="993"/>
      <c r="R3" s="993"/>
      <c r="S3" s="993"/>
      <c r="T3" s="993"/>
      <c r="U3" s="993"/>
      <c r="V3" s="993"/>
      <c r="W3" s="993"/>
      <c r="X3" s="993"/>
      <c r="Y3" s="993"/>
      <c r="Z3" s="993"/>
    </row>
    <row r="4" spans="2:26" ht="12.75" customHeight="1" x14ac:dyDescent="0.25">
      <c r="B4" s="809"/>
      <c r="C4" s="809"/>
      <c r="D4" s="809"/>
      <c r="E4" s="809"/>
      <c r="F4" s="809"/>
      <c r="G4" s="809"/>
      <c r="H4" s="809"/>
      <c r="I4" s="809"/>
      <c r="J4" s="809"/>
      <c r="K4" s="809"/>
      <c r="L4" s="809"/>
      <c r="M4" s="809"/>
      <c r="N4" s="809"/>
      <c r="O4" s="809"/>
      <c r="P4" s="809"/>
      <c r="Q4" s="809"/>
      <c r="R4" s="965"/>
      <c r="S4" s="965"/>
      <c r="T4" s="965"/>
      <c r="U4" s="965"/>
      <c r="V4" s="965"/>
      <c r="W4" s="965"/>
      <c r="X4" s="965"/>
      <c r="Y4" s="965"/>
      <c r="Z4" s="965"/>
    </row>
    <row r="5" spans="2:26" ht="12.75" customHeight="1" x14ac:dyDescent="0.2"/>
    <row r="6" spans="2:26" s="3" customFormat="1" ht="15" x14ac:dyDescent="0.25">
      <c r="B6" s="242"/>
      <c r="C6" s="242"/>
      <c r="D6" s="563"/>
      <c r="E6" s="844" t="s">
        <v>126</v>
      </c>
      <c r="F6" s="563"/>
      <c r="G6" s="242"/>
      <c r="H6" s="616" t="s">
        <v>125</v>
      </c>
      <c r="I6" s="242"/>
      <c r="J6" s="563"/>
      <c r="K6" s="562" t="s">
        <v>82</v>
      </c>
      <c r="L6" s="563"/>
      <c r="M6" s="475"/>
      <c r="N6" s="562" t="s">
        <v>127</v>
      </c>
      <c r="O6" s="475"/>
      <c r="P6" s="475"/>
      <c r="Q6" s="562" t="s">
        <v>126</v>
      </c>
      <c r="R6" s="940"/>
      <c r="S6" s="935"/>
      <c r="T6" s="935" t="s">
        <v>422</v>
      </c>
      <c r="U6" s="935"/>
      <c r="V6" s="935"/>
      <c r="W6" s="935" t="s">
        <v>422</v>
      </c>
      <c r="X6" s="935"/>
      <c r="Y6" s="984"/>
      <c r="Z6" s="935" t="s">
        <v>81</v>
      </c>
    </row>
    <row r="7" spans="2:26" s="3" customFormat="1" ht="15" customHeight="1" x14ac:dyDescent="0.25">
      <c r="B7" s="354" t="s">
        <v>236</v>
      </c>
      <c r="C7" s="242"/>
      <c r="D7" s="564"/>
      <c r="E7" s="474">
        <v>2013</v>
      </c>
      <c r="F7" s="563"/>
      <c r="G7" s="243"/>
      <c r="H7" s="474">
        <v>2013</v>
      </c>
      <c r="I7" s="242"/>
      <c r="J7" s="564"/>
      <c r="K7" s="474">
        <v>2012</v>
      </c>
      <c r="L7" s="563"/>
      <c r="M7" s="476"/>
      <c r="N7" s="474">
        <v>2012</v>
      </c>
      <c r="O7" s="475"/>
      <c r="P7" s="476"/>
      <c r="Q7" s="474">
        <v>2012</v>
      </c>
      <c r="R7" s="940"/>
      <c r="S7" s="936"/>
      <c r="T7" s="936">
        <v>2013</v>
      </c>
      <c r="U7" s="935"/>
      <c r="V7" s="936"/>
      <c r="W7" s="936">
        <v>2012</v>
      </c>
      <c r="X7" s="935"/>
      <c r="Y7" s="966"/>
      <c r="Z7" s="936">
        <v>2012</v>
      </c>
    </row>
    <row r="8" spans="2:26" ht="9" customHeight="1" x14ac:dyDescent="0.2">
      <c r="B8" s="244"/>
      <c r="C8" s="244"/>
      <c r="D8" s="566"/>
      <c r="E8" s="566"/>
      <c r="F8" s="565"/>
      <c r="G8" s="245"/>
      <c r="H8" s="245"/>
      <c r="I8" s="244"/>
      <c r="J8" s="566"/>
      <c r="K8" s="566"/>
      <c r="L8" s="565"/>
      <c r="M8" s="478"/>
      <c r="N8" s="478"/>
      <c r="O8" s="477"/>
      <c r="P8" s="478"/>
      <c r="Q8" s="478"/>
      <c r="R8" s="265"/>
      <c r="S8" s="266"/>
      <c r="T8" s="266"/>
      <c r="U8" s="266"/>
      <c r="V8" s="266"/>
      <c r="W8" s="266"/>
      <c r="X8" s="266"/>
      <c r="Y8" s="266"/>
      <c r="Z8" s="362"/>
    </row>
    <row r="9" spans="2:26" ht="6.75" customHeight="1" x14ac:dyDescent="0.2">
      <c r="B9" s="244"/>
      <c r="C9" s="244"/>
      <c r="D9" s="480"/>
      <c r="E9" s="491"/>
      <c r="F9" s="565"/>
      <c r="G9" s="252"/>
      <c r="H9" s="253"/>
      <c r="I9" s="244"/>
      <c r="J9" s="480"/>
      <c r="K9" s="491"/>
      <c r="L9" s="565"/>
      <c r="M9" s="480"/>
      <c r="N9" s="491"/>
      <c r="O9" s="477"/>
      <c r="P9" s="480"/>
      <c r="Q9" s="491"/>
      <c r="R9" s="265"/>
      <c r="S9" s="938"/>
      <c r="T9" s="258"/>
      <c r="U9" s="266"/>
      <c r="V9" s="938"/>
      <c r="W9" s="258"/>
      <c r="X9" s="266"/>
      <c r="Y9" s="938"/>
      <c r="Z9" s="985"/>
    </row>
    <row r="10" spans="2:26" ht="15" customHeight="1" x14ac:dyDescent="0.2">
      <c r="B10" s="921" t="s">
        <v>453</v>
      </c>
      <c r="C10" s="244"/>
      <c r="D10" s="30" t="s">
        <v>1</v>
      </c>
      <c r="E10" s="775">
        <v>70.5</v>
      </c>
      <c r="F10" s="565"/>
      <c r="G10" s="30" t="s">
        <v>1</v>
      </c>
      <c r="H10" s="775">
        <v>7</v>
      </c>
      <c r="I10" s="244"/>
      <c r="J10" s="30" t="s">
        <v>1</v>
      </c>
      <c r="K10" s="491">
        <v>7.4</v>
      </c>
      <c r="L10" s="565"/>
      <c r="M10" s="30" t="s">
        <v>1</v>
      </c>
      <c r="N10" s="491">
        <v>125.7</v>
      </c>
      <c r="O10" s="477"/>
      <c r="P10" s="30" t="s">
        <v>1</v>
      </c>
      <c r="Q10" s="491">
        <v>11.1</v>
      </c>
      <c r="R10" s="265"/>
      <c r="S10" s="30" t="s">
        <v>1</v>
      </c>
      <c r="T10" s="258">
        <v>77.5</v>
      </c>
      <c r="U10" s="938"/>
      <c r="V10" s="30" t="s">
        <v>1</v>
      </c>
      <c r="W10" s="258">
        <v>60.2</v>
      </c>
      <c r="X10" s="938"/>
      <c r="Y10" s="30" t="s">
        <v>1</v>
      </c>
      <c r="Z10" s="985">
        <v>193.3</v>
      </c>
    </row>
    <row r="11" spans="2:26" ht="9" customHeight="1" x14ac:dyDescent="0.25">
      <c r="B11" s="244"/>
      <c r="C11" s="255"/>
      <c r="D11" s="566"/>
      <c r="E11" s="775"/>
      <c r="F11" s="481"/>
      <c r="G11" s="245"/>
      <c r="H11" s="775"/>
      <c r="I11" s="255"/>
      <c r="J11" s="566"/>
      <c r="K11" s="491"/>
      <c r="L11" s="481"/>
      <c r="M11" s="478"/>
      <c r="N11" s="491"/>
      <c r="O11" s="481"/>
      <c r="P11" s="478"/>
      <c r="Q11" s="491"/>
      <c r="R11" s="986"/>
      <c r="S11" s="266"/>
      <c r="T11" s="258"/>
      <c r="U11" s="266"/>
      <c r="V11" s="266"/>
      <c r="W11" s="258"/>
      <c r="X11" s="266"/>
      <c r="Y11" s="266"/>
      <c r="Z11" s="985"/>
    </row>
    <row r="12" spans="2:26" ht="15" customHeight="1" x14ac:dyDescent="0.2">
      <c r="B12" s="921" t="s">
        <v>454</v>
      </c>
      <c r="C12" s="244"/>
      <c r="D12" s="480"/>
      <c r="E12" s="775">
        <v>63.1</v>
      </c>
      <c r="F12" s="565"/>
      <c r="G12" s="252"/>
      <c r="H12" s="775">
        <v>220.3</v>
      </c>
      <c r="I12" s="244"/>
      <c r="J12" s="480"/>
      <c r="K12" s="491">
        <v>-76.2</v>
      </c>
      <c r="L12" s="565"/>
      <c r="M12" s="480"/>
      <c r="N12" s="491">
        <v>-34.1</v>
      </c>
      <c r="O12" s="477"/>
      <c r="P12" s="480"/>
      <c r="Q12" s="491">
        <v>54.4</v>
      </c>
      <c r="R12" s="265"/>
      <c r="S12" s="938"/>
      <c r="T12" s="258">
        <v>283.39999999999998</v>
      </c>
      <c r="U12" s="938"/>
      <c r="V12" s="938"/>
      <c r="W12" s="258">
        <v>-9.6999999999999993</v>
      </c>
      <c r="X12" s="938"/>
      <c r="Y12" s="938"/>
      <c r="Z12" s="985">
        <v>-120</v>
      </c>
    </row>
    <row r="13" spans="2:26" ht="9" customHeight="1" x14ac:dyDescent="0.25">
      <c r="B13" s="244"/>
      <c r="C13" s="255"/>
      <c r="D13" s="566"/>
      <c r="E13" s="775"/>
      <c r="F13" s="481"/>
      <c r="G13" s="245"/>
      <c r="H13" s="775"/>
      <c r="I13" s="255"/>
      <c r="J13" s="566"/>
      <c r="K13" s="491"/>
      <c r="L13" s="481"/>
      <c r="M13" s="478"/>
      <c r="N13" s="491"/>
      <c r="O13" s="481"/>
      <c r="P13" s="478"/>
      <c r="Q13" s="491"/>
      <c r="R13" s="986"/>
      <c r="S13" s="266"/>
      <c r="T13" s="258"/>
      <c r="U13" s="266"/>
      <c r="V13" s="266"/>
      <c r="W13" s="258"/>
      <c r="X13" s="266"/>
      <c r="Y13" s="266"/>
      <c r="Z13" s="985"/>
    </row>
    <row r="14" spans="2:26" ht="15" customHeight="1" x14ac:dyDescent="0.2">
      <c r="B14" s="244" t="s">
        <v>204</v>
      </c>
      <c r="C14" s="244"/>
      <c r="D14" s="479"/>
      <c r="E14" s="776">
        <v>-226.4</v>
      </c>
      <c r="F14" s="565"/>
      <c r="G14" s="249"/>
      <c r="H14" s="776">
        <v>-6.2</v>
      </c>
      <c r="I14" s="244"/>
      <c r="J14" s="479"/>
      <c r="K14" s="490">
        <v>-43.9</v>
      </c>
      <c r="L14" s="565"/>
      <c r="M14" s="479"/>
      <c r="N14" s="490">
        <v>-11.7</v>
      </c>
      <c r="O14" s="477"/>
      <c r="P14" s="479"/>
      <c r="Q14" s="490">
        <v>-21.3</v>
      </c>
      <c r="R14" s="265"/>
      <c r="S14" s="937"/>
      <c r="T14" s="789">
        <v>-232.6</v>
      </c>
      <c r="U14" s="938"/>
      <c r="V14" s="937"/>
      <c r="W14" s="789">
        <v>-30</v>
      </c>
      <c r="X14" s="938"/>
      <c r="Y14" s="937"/>
      <c r="Z14" s="789">
        <v>-85.6</v>
      </c>
    </row>
    <row r="15" spans="2:26" ht="9" customHeight="1" x14ac:dyDescent="0.2">
      <c r="B15" s="244"/>
      <c r="C15" s="244"/>
      <c r="D15" s="566"/>
      <c r="E15" s="777"/>
      <c r="F15" s="565"/>
      <c r="G15" s="245"/>
      <c r="H15" s="777"/>
      <c r="I15" s="244"/>
      <c r="J15" s="566"/>
      <c r="K15" s="488"/>
      <c r="L15" s="565"/>
      <c r="M15" s="478"/>
      <c r="N15" s="488"/>
      <c r="O15" s="477"/>
      <c r="P15" s="478"/>
      <c r="Q15" s="488"/>
      <c r="R15" s="265"/>
      <c r="S15" s="266"/>
      <c r="T15" s="256"/>
      <c r="U15" s="266"/>
      <c r="V15" s="266"/>
      <c r="W15" s="256"/>
      <c r="X15" s="266"/>
      <c r="Y15" s="266"/>
      <c r="Z15" s="362"/>
    </row>
    <row r="16" spans="2:26" ht="15" customHeight="1" x14ac:dyDescent="0.25">
      <c r="B16" s="481" t="s">
        <v>493</v>
      </c>
      <c r="C16" s="244"/>
      <c r="D16" s="564"/>
      <c r="E16" s="778">
        <v>-92.8</v>
      </c>
      <c r="F16" s="565"/>
      <c r="G16" s="243"/>
      <c r="H16" s="778">
        <v>221.1</v>
      </c>
      <c r="I16" s="255"/>
      <c r="J16" s="564"/>
      <c r="K16" s="390">
        <v>-112.7</v>
      </c>
      <c r="L16" s="481"/>
      <c r="M16" s="476"/>
      <c r="N16" s="390">
        <v>79.900000000000006</v>
      </c>
      <c r="O16" s="481"/>
      <c r="P16" s="476"/>
      <c r="Q16" s="390">
        <v>44.2</v>
      </c>
      <c r="R16" s="986"/>
      <c r="S16" s="966"/>
      <c r="T16" s="967">
        <v>128.30000000000001</v>
      </c>
      <c r="U16" s="939"/>
      <c r="V16" s="966"/>
      <c r="W16" s="967">
        <v>20.5</v>
      </c>
      <c r="X16" s="939"/>
      <c r="Y16" s="966"/>
      <c r="Z16" s="967">
        <v>-12.3</v>
      </c>
    </row>
    <row r="17" spans="2:26" ht="6.75" customHeight="1" x14ac:dyDescent="0.25">
      <c r="B17" s="244"/>
      <c r="C17" s="255"/>
      <c r="D17" s="480"/>
      <c r="E17" s="775"/>
      <c r="F17" s="481"/>
      <c r="G17" s="252"/>
      <c r="H17" s="775"/>
      <c r="I17" s="255"/>
      <c r="J17" s="480"/>
      <c r="K17" s="491"/>
      <c r="L17" s="481"/>
      <c r="M17" s="480"/>
      <c r="N17" s="491"/>
      <c r="O17" s="481"/>
      <c r="P17" s="480"/>
      <c r="Q17" s="491"/>
      <c r="R17" s="986"/>
      <c r="S17" s="938"/>
      <c r="T17" s="258"/>
      <c r="U17" s="266"/>
      <c r="V17" s="938"/>
      <c r="W17" s="258"/>
      <c r="X17" s="266"/>
      <c r="Y17" s="938"/>
      <c r="Z17" s="362"/>
    </row>
    <row r="18" spans="2:26" ht="15" customHeight="1" x14ac:dyDescent="0.2">
      <c r="B18" s="244" t="s">
        <v>215</v>
      </c>
      <c r="C18" s="244"/>
      <c r="D18" s="480"/>
      <c r="E18" s="775">
        <v>507.6</v>
      </c>
      <c r="F18" s="565"/>
      <c r="G18" s="252"/>
      <c r="H18" s="775">
        <v>295.8</v>
      </c>
      <c r="I18" s="244"/>
      <c r="J18" s="480"/>
      <c r="K18" s="491">
        <v>412.4</v>
      </c>
      <c r="L18" s="565"/>
      <c r="M18" s="480"/>
      <c r="N18" s="491">
        <v>328.1</v>
      </c>
      <c r="O18" s="477"/>
      <c r="P18" s="480"/>
      <c r="Q18" s="491">
        <v>287.10000000000002</v>
      </c>
      <c r="R18" s="265"/>
      <c r="S18" s="938"/>
      <c r="T18" s="258">
        <v>295.8</v>
      </c>
      <c r="U18" s="266"/>
      <c r="V18" s="938"/>
      <c r="W18" s="258">
        <v>311.8</v>
      </c>
      <c r="X18" s="266"/>
      <c r="Y18" s="938"/>
      <c r="Z18" s="985">
        <v>311.8</v>
      </c>
    </row>
    <row r="19" spans="2:26" ht="6.75" customHeight="1" x14ac:dyDescent="0.2">
      <c r="B19" s="244"/>
      <c r="C19" s="244"/>
      <c r="D19" s="566"/>
      <c r="E19" s="777"/>
      <c r="F19" s="565"/>
      <c r="G19" s="245"/>
      <c r="H19" s="777"/>
      <c r="I19" s="244"/>
      <c r="J19" s="566"/>
      <c r="K19" s="488"/>
      <c r="L19" s="565"/>
      <c r="M19" s="478"/>
      <c r="N19" s="488"/>
      <c r="O19" s="477"/>
      <c r="P19" s="478"/>
      <c r="Q19" s="488"/>
      <c r="R19" s="265"/>
      <c r="S19" s="266"/>
      <c r="T19" s="256"/>
      <c r="U19" s="266"/>
      <c r="V19" s="266"/>
      <c r="W19" s="256"/>
      <c r="X19" s="266"/>
      <c r="Y19" s="266"/>
      <c r="Z19" s="362"/>
    </row>
    <row r="20" spans="2:26" ht="15" customHeight="1" x14ac:dyDescent="0.2">
      <c r="B20" s="244" t="s">
        <v>205</v>
      </c>
      <c r="C20" s="244"/>
      <c r="D20" s="479"/>
      <c r="E20" s="779">
        <v>-1.2</v>
      </c>
      <c r="F20" s="565"/>
      <c r="G20" s="249"/>
      <c r="H20" s="779">
        <v>-9.3000000000000007</v>
      </c>
      <c r="I20" s="244"/>
      <c r="J20" s="479"/>
      <c r="K20" s="489">
        <v>-3.9</v>
      </c>
      <c r="L20" s="565"/>
      <c r="M20" s="479"/>
      <c r="N20" s="489">
        <v>4.4000000000000004</v>
      </c>
      <c r="O20" s="477"/>
      <c r="P20" s="479"/>
      <c r="Q20" s="489">
        <v>-3.2</v>
      </c>
      <c r="R20" s="265"/>
      <c r="S20" s="937"/>
      <c r="T20" s="335">
        <v>-10.5</v>
      </c>
      <c r="U20" s="266"/>
      <c r="V20" s="937"/>
      <c r="W20" s="335">
        <v>-4.2</v>
      </c>
      <c r="X20" s="266"/>
      <c r="Y20" s="937"/>
      <c r="Z20" s="987">
        <v>-3.7</v>
      </c>
    </row>
    <row r="21" spans="2:26" ht="9.75" customHeight="1" x14ac:dyDescent="0.2">
      <c r="B21" s="244"/>
      <c r="C21" s="244"/>
      <c r="D21" s="480"/>
      <c r="E21" s="775"/>
      <c r="F21" s="565"/>
      <c r="G21" s="252"/>
      <c r="H21" s="775"/>
      <c r="I21" s="244"/>
      <c r="J21" s="480"/>
      <c r="K21" s="491"/>
      <c r="L21" s="565"/>
      <c r="M21" s="480"/>
      <c r="N21" s="491"/>
      <c r="O21" s="477"/>
      <c r="P21" s="480"/>
      <c r="Q21" s="491"/>
      <c r="R21" s="265"/>
      <c r="S21" s="938"/>
      <c r="T21" s="258"/>
      <c r="U21" s="938"/>
      <c r="V21" s="938"/>
      <c r="W21" s="258"/>
      <c r="X21" s="938"/>
      <c r="Y21" s="938"/>
      <c r="Z21" s="362"/>
    </row>
    <row r="22" spans="2:26" ht="15" customHeight="1" thickBot="1" x14ac:dyDescent="0.3">
      <c r="B22" s="255" t="s">
        <v>206</v>
      </c>
      <c r="C22" s="244"/>
      <c r="D22" s="384" t="s">
        <v>1</v>
      </c>
      <c r="E22" s="780">
        <v>413.6</v>
      </c>
      <c r="F22" s="565"/>
      <c r="G22" s="384" t="s">
        <v>1</v>
      </c>
      <c r="H22" s="780">
        <v>507.6</v>
      </c>
      <c r="I22" s="255"/>
      <c r="J22" s="384" t="s">
        <v>1</v>
      </c>
      <c r="K22" s="384">
        <v>295.8</v>
      </c>
      <c r="L22" s="481"/>
      <c r="M22" s="384" t="s">
        <v>1</v>
      </c>
      <c r="N22" s="384">
        <v>412.4</v>
      </c>
      <c r="O22" s="481"/>
      <c r="P22" s="384" t="s">
        <v>1</v>
      </c>
      <c r="Q22" s="384">
        <v>328.1</v>
      </c>
      <c r="R22" s="986"/>
      <c r="S22" s="783" t="s">
        <v>1</v>
      </c>
      <c r="T22" s="783">
        <v>413.6</v>
      </c>
      <c r="U22" s="940"/>
      <c r="V22" s="783" t="s">
        <v>1</v>
      </c>
      <c r="W22" s="783">
        <v>328.1</v>
      </c>
      <c r="X22" s="940"/>
      <c r="Y22" s="783" t="s">
        <v>1</v>
      </c>
      <c r="Z22" s="783">
        <v>295.8</v>
      </c>
    </row>
    <row r="23" spans="2:26" ht="8.25" customHeight="1" x14ac:dyDescent="0.2">
      <c r="G23" s="4"/>
      <c r="H23" s="7"/>
      <c r="I23" s="6"/>
      <c r="J23" s="6"/>
      <c r="K23" s="6"/>
      <c r="L23" s="6"/>
      <c r="M23" s="4"/>
      <c r="N23" s="7"/>
      <c r="O23" s="6"/>
      <c r="P23" s="6"/>
      <c r="Q23" s="6"/>
    </row>
    <row r="24" spans="2:26" x14ac:dyDescent="0.2">
      <c r="H24" s="4"/>
      <c r="N24" s="4"/>
    </row>
  </sheetData>
  <mergeCells count="3">
    <mergeCell ref="B3:Z3"/>
    <mergeCell ref="B1:Z1"/>
    <mergeCell ref="B2:Z2"/>
  </mergeCells>
  <phoneticPr fontId="16" type="noConversion"/>
  <printOptions horizontalCentered="1"/>
  <pageMargins left="0.62" right="0.67" top="0.6" bottom="1.05" header="0.5" footer="0.5"/>
  <pageSetup scale="65" orientation="landscape" horizontalDpi="1200" verticalDpi="1200" r:id="rId1"/>
  <headerFooter alignWithMargins="0">
    <oddHeader>&amp;R&amp;G</oddHeader>
    <oddFooter>&amp;C&amp;11PAGE 11</oddFooter>
  </headerFooter>
  <legacyDrawingHF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9" customWidth="1"/>
    <col min="2" max="2" width="1.5703125" style="9" customWidth="1"/>
    <col min="3" max="3" width="9.7109375" style="9" customWidth="1"/>
    <col min="4" max="4" width="1.28515625" style="9" customWidth="1"/>
    <col min="5" max="5" width="9.42578125" style="9" customWidth="1"/>
    <col min="6" max="6" width="1.28515625" style="9" customWidth="1"/>
    <col min="7" max="7" width="9.7109375" style="9" customWidth="1"/>
    <col min="8" max="8" width="1.28515625" style="9" customWidth="1"/>
    <col min="9" max="9" width="10" style="9" customWidth="1"/>
    <col min="10" max="10" width="1.28515625" style="9" customWidth="1"/>
    <col min="11" max="11" width="9.7109375" style="9" customWidth="1"/>
    <col min="12" max="12" width="1.28515625" style="9" customWidth="1"/>
    <col min="13" max="13" width="9.7109375" style="9" customWidth="1"/>
    <col min="14" max="14" width="1.28515625" style="9" customWidth="1"/>
    <col min="15" max="15" width="9.7109375" style="9" customWidth="1"/>
    <col min="16" max="16" width="9.140625" style="9"/>
    <col min="17" max="17" width="9.7109375" style="9" customWidth="1"/>
    <col min="18" max="18" width="2.85546875" style="9" customWidth="1"/>
    <col min="19" max="20" width="9.7109375" style="9" customWidth="1"/>
    <col min="21" max="21" width="12.7109375" style="9" customWidth="1"/>
    <col min="22" max="22" width="10" style="9" customWidth="1"/>
    <col min="23" max="23" width="9.7109375" style="9" customWidth="1"/>
    <col min="24" max="24" width="1.28515625" style="9" customWidth="1"/>
    <col min="25" max="25" width="9.7109375" style="9" customWidth="1"/>
    <col min="26" max="26" width="1.28515625" style="9" customWidth="1"/>
    <col min="27" max="27" width="9.7109375" style="9" customWidth="1"/>
    <col min="28" max="28" width="1.28515625" style="9" customWidth="1"/>
    <col min="29" max="29" width="9.7109375" style="9" customWidth="1"/>
    <col min="30" max="30" width="1.28515625" style="9" customWidth="1"/>
    <col min="31" max="31" width="9.7109375" style="9" customWidth="1"/>
    <col min="32" max="32" width="1.28515625" style="9" customWidth="1"/>
    <col min="33" max="33" width="9.7109375" style="9" customWidth="1"/>
    <col min="34" max="34" width="1.28515625" style="9" customWidth="1"/>
    <col min="35" max="36" width="9.7109375" style="9" customWidth="1"/>
    <col min="37" max="16384" width="9.140625" style="9"/>
  </cols>
  <sheetData>
    <row r="1" spans="1:36" ht="12.75" customHeight="1" x14ac:dyDescent="0.25">
      <c r="A1" s="162"/>
      <c r="B1" s="162"/>
      <c r="C1" s="162"/>
      <c r="D1" s="162"/>
      <c r="E1" s="162"/>
      <c r="F1" s="162"/>
      <c r="G1" s="163"/>
      <c r="H1" s="162"/>
      <c r="I1" s="167"/>
      <c r="J1" s="162"/>
      <c r="K1" s="167"/>
      <c r="L1" s="162"/>
      <c r="M1" s="167"/>
      <c r="N1" s="162"/>
      <c r="O1" s="167"/>
      <c r="P1" s="167"/>
      <c r="Q1" s="167"/>
      <c r="R1" s="167"/>
      <c r="S1" s="167"/>
      <c r="T1" s="162"/>
      <c r="U1" s="162"/>
      <c r="V1" s="167"/>
      <c r="W1" s="167"/>
      <c r="X1" s="162"/>
      <c r="Y1" s="167"/>
      <c r="Z1" s="162"/>
      <c r="AA1" s="167"/>
      <c r="AB1" s="162"/>
      <c r="AC1" s="167"/>
      <c r="AD1" s="162"/>
      <c r="AE1" s="167"/>
      <c r="AF1" s="162"/>
      <c r="AG1" s="167"/>
      <c r="AH1" s="162"/>
      <c r="AI1" s="167"/>
    </row>
    <row r="2" spans="1:36" ht="12.75" customHeight="1" x14ac:dyDescent="0.25">
      <c r="A2" s="168"/>
      <c r="B2" s="168"/>
      <c r="C2" s="168"/>
      <c r="D2" s="168"/>
      <c r="E2" s="168"/>
      <c r="F2" s="168"/>
      <c r="G2" s="168"/>
      <c r="H2" s="168"/>
      <c r="I2" s="168"/>
      <c r="J2" s="168"/>
      <c r="K2" s="168"/>
      <c r="L2" s="168"/>
      <c r="M2" s="169"/>
      <c r="N2" s="169"/>
      <c r="O2" s="169"/>
      <c r="P2" s="168"/>
      <c r="Q2" s="168"/>
      <c r="R2" s="168"/>
      <c r="S2" s="168"/>
      <c r="T2" s="167"/>
      <c r="U2" s="167"/>
      <c r="V2" s="167"/>
      <c r="W2" s="167"/>
      <c r="X2" s="168"/>
      <c r="Y2" s="168"/>
      <c r="Z2" s="168"/>
      <c r="AA2" s="168"/>
      <c r="AB2" s="168"/>
      <c r="AC2" s="167"/>
      <c r="AD2" s="168"/>
      <c r="AE2" s="167"/>
      <c r="AF2" s="168"/>
      <c r="AG2" s="167"/>
      <c r="AH2" s="168"/>
      <c r="AI2" s="167"/>
    </row>
    <row r="3" spans="1:36" ht="15" x14ac:dyDescent="0.25">
      <c r="A3" s="167"/>
      <c r="B3" s="167"/>
      <c r="C3" s="167"/>
      <c r="D3" s="170"/>
      <c r="E3" s="171" t="s">
        <v>82</v>
      </c>
      <c r="F3" s="170"/>
      <c r="G3" s="167"/>
      <c r="H3" s="171"/>
      <c r="I3" s="167"/>
      <c r="J3" s="171"/>
      <c r="K3" s="171" t="s">
        <v>127</v>
      </c>
      <c r="L3" s="170"/>
      <c r="M3" s="171"/>
      <c r="N3" s="171"/>
      <c r="O3" s="167"/>
      <c r="P3" s="171" t="s">
        <v>126</v>
      </c>
      <c r="Q3" s="167"/>
      <c r="R3" s="167"/>
      <c r="S3" s="172"/>
      <c r="T3" s="170" t="s">
        <v>125</v>
      </c>
      <c r="U3" s="170"/>
      <c r="V3" s="167"/>
      <c r="W3" s="171" t="s">
        <v>82</v>
      </c>
      <c r="X3" s="170"/>
      <c r="Y3" s="167"/>
      <c r="Z3" s="167"/>
      <c r="AA3" s="167"/>
      <c r="AB3" s="167"/>
      <c r="AC3" s="173" t="s">
        <v>81</v>
      </c>
      <c r="AD3" s="167"/>
      <c r="AE3" s="167"/>
      <c r="AF3" s="167"/>
      <c r="AG3" s="167"/>
      <c r="AH3" s="167"/>
      <c r="AI3" s="173" t="s">
        <v>81</v>
      </c>
    </row>
    <row r="4" spans="1:36" ht="15" x14ac:dyDescent="0.25">
      <c r="A4" s="174" t="s">
        <v>113</v>
      </c>
      <c r="B4" s="174"/>
      <c r="C4" s="167"/>
      <c r="D4" s="175"/>
      <c r="E4" s="175">
        <v>2007</v>
      </c>
      <c r="F4" s="170"/>
      <c r="G4" s="167"/>
      <c r="H4" s="176"/>
      <c r="I4" s="167"/>
      <c r="J4" s="175"/>
      <c r="K4" s="175">
        <v>2007</v>
      </c>
      <c r="L4" s="174"/>
      <c r="M4" s="177"/>
      <c r="N4" s="178"/>
      <c r="O4" s="167"/>
      <c r="P4" s="175">
        <v>2007</v>
      </c>
      <c r="Q4" s="167"/>
      <c r="R4" s="167"/>
      <c r="S4" s="179"/>
      <c r="T4" s="180">
        <v>2007</v>
      </c>
      <c r="U4" s="177"/>
      <c r="V4" s="179"/>
      <c r="W4" s="181">
        <v>2006</v>
      </c>
      <c r="X4" s="174"/>
      <c r="Y4" s="167"/>
      <c r="Z4" s="167"/>
      <c r="AA4" s="179"/>
      <c r="AB4" s="1014">
        <v>2007</v>
      </c>
      <c r="AC4" s="1014"/>
      <c r="AD4" s="167"/>
      <c r="AE4" s="167"/>
      <c r="AF4" s="167"/>
      <c r="AG4" s="179"/>
      <c r="AH4" s="1014">
        <v>2006</v>
      </c>
      <c r="AI4" s="1014"/>
      <c r="AJ4" s="81"/>
    </row>
    <row r="5" spans="1:36" ht="6.75" customHeight="1" x14ac:dyDescent="0.25">
      <c r="A5" s="182"/>
      <c r="B5" s="182"/>
      <c r="C5" s="179"/>
      <c r="D5" s="1014"/>
      <c r="E5" s="1014"/>
      <c r="F5" s="170"/>
      <c r="G5" s="167"/>
      <c r="H5" s="183"/>
      <c r="I5" s="179"/>
      <c r="J5" s="1014"/>
      <c r="K5" s="1014"/>
      <c r="L5" s="188"/>
      <c r="M5" s="183"/>
      <c r="N5" s="183"/>
      <c r="O5" s="179"/>
      <c r="P5" s="180"/>
      <c r="Q5" s="167"/>
      <c r="R5" s="167"/>
      <c r="S5" s="188"/>
      <c r="T5" s="188"/>
      <c r="U5" s="188"/>
      <c r="V5" s="167"/>
      <c r="W5" s="167"/>
      <c r="X5" s="188"/>
      <c r="Y5" s="167"/>
      <c r="Z5" s="167"/>
      <c r="AA5" s="167"/>
      <c r="AB5" s="167"/>
      <c r="AC5" s="167"/>
      <c r="AD5" s="167"/>
      <c r="AE5" s="167"/>
      <c r="AF5" s="167"/>
      <c r="AG5" s="167"/>
      <c r="AH5" s="167"/>
      <c r="AI5" s="167"/>
      <c r="AJ5" s="38"/>
    </row>
    <row r="6" spans="1:36" s="13" customFormat="1" ht="12.75" customHeight="1" x14ac:dyDescent="0.2">
      <c r="A6" s="182" t="s">
        <v>115</v>
      </c>
      <c r="B6" s="182"/>
      <c r="C6" s="167"/>
      <c r="D6" s="167"/>
      <c r="E6" s="167">
        <f>I10</f>
        <v>157.19999999999999</v>
      </c>
      <c r="F6" s="189"/>
      <c r="G6" s="190"/>
      <c r="H6" s="191"/>
      <c r="I6" s="167"/>
      <c r="J6" s="167"/>
      <c r="K6" s="167">
        <v>121.2</v>
      </c>
      <c r="L6" s="182"/>
      <c r="M6" s="192"/>
      <c r="N6" s="193"/>
      <c r="O6" s="167"/>
      <c r="P6" s="167">
        <v>70.099999999999994</v>
      </c>
      <c r="Q6" s="190"/>
      <c r="R6" s="190"/>
      <c r="S6" s="1006">
        <v>39.1</v>
      </c>
      <c r="T6" s="1006"/>
      <c r="U6" s="185"/>
      <c r="V6" s="1013">
        <v>20.3</v>
      </c>
      <c r="W6" s="1013"/>
      <c r="X6" s="182"/>
      <c r="Y6" s="190"/>
      <c r="Z6" s="190"/>
      <c r="AA6" s="1006">
        <v>39.1</v>
      </c>
      <c r="AB6" s="1006"/>
      <c r="AC6" s="1006"/>
      <c r="AD6" s="190"/>
      <c r="AE6" s="190"/>
      <c r="AF6" s="190"/>
      <c r="AG6" s="1006">
        <v>0</v>
      </c>
      <c r="AH6" s="1006"/>
      <c r="AI6" s="1006"/>
      <c r="AJ6" s="38"/>
    </row>
    <row r="7" spans="1:36" s="13" customFormat="1" ht="12.75" customHeight="1" x14ac:dyDescent="0.2">
      <c r="A7" s="182" t="s">
        <v>133</v>
      </c>
      <c r="B7" s="182"/>
      <c r="C7" s="1006">
        <f>C26+W26+W40+C40</f>
        <v>-5.8</v>
      </c>
      <c r="D7" s="1006"/>
      <c r="E7" s="1006"/>
      <c r="F7" s="194"/>
      <c r="G7" s="190"/>
      <c r="H7" s="191"/>
      <c r="I7" s="1006">
        <v>-1.9</v>
      </c>
      <c r="J7" s="1006"/>
      <c r="K7" s="1006"/>
      <c r="L7" s="182"/>
      <c r="M7" s="195"/>
      <c r="N7" s="193"/>
      <c r="O7" s="1006">
        <v>-1.2</v>
      </c>
      <c r="P7" s="1006"/>
      <c r="Q7" s="190"/>
      <c r="R7" s="190"/>
      <c r="S7" s="999">
        <v>-1</v>
      </c>
      <c r="T7" s="999"/>
      <c r="U7" s="186"/>
      <c r="V7" s="1010">
        <v>0</v>
      </c>
      <c r="W7" s="1010"/>
      <c r="X7" s="182"/>
      <c r="Y7" s="190"/>
      <c r="Z7" s="190"/>
      <c r="AA7" s="999">
        <v>-9.9</v>
      </c>
      <c r="AB7" s="999"/>
      <c r="AC7" s="999"/>
      <c r="AD7" s="190"/>
      <c r="AE7" s="190"/>
      <c r="AF7" s="190"/>
      <c r="AG7" s="999">
        <v>0</v>
      </c>
      <c r="AH7" s="999"/>
      <c r="AI7" s="999"/>
      <c r="AJ7" s="38"/>
    </row>
    <row r="8" spans="1:36" s="13" customFormat="1" ht="12.75" customHeight="1" x14ac:dyDescent="0.2">
      <c r="A8" s="182" t="s">
        <v>116</v>
      </c>
      <c r="B8" s="182"/>
      <c r="C8" s="999">
        <f>C27+W27+W41+C41</f>
        <v>23</v>
      </c>
      <c r="D8" s="999"/>
      <c r="E8" s="999"/>
      <c r="F8" s="194"/>
      <c r="G8" s="190"/>
      <c r="H8" s="191"/>
      <c r="I8" s="999">
        <v>37.1</v>
      </c>
      <c r="J8" s="999"/>
      <c r="K8" s="999"/>
      <c r="L8" s="182"/>
      <c r="M8" s="166"/>
      <c r="N8" s="193"/>
      <c r="O8" s="999">
        <v>52.3</v>
      </c>
      <c r="P8" s="999"/>
      <c r="Q8" s="190"/>
      <c r="R8" s="190"/>
      <c r="S8" s="999">
        <v>32</v>
      </c>
      <c r="T8" s="999"/>
      <c r="U8" s="186"/>
      <c r="V8" s="1011">
        <v>18.8</v>
      </c>
      <c r="W8" s="1011"/>
      <c r="X8" s="182"/>
      <c r="Y8" s="190"/>
      <c r="Z8" s="190"/>
      <c r="AA8" s="999">
        <v>146.30000000000001</v>
      </c>
      <c r="AB8" s="999"/>
      <c r="AC8" s="999"/>
      <c r="AD8" s="190"/>
      <c r="AE8" s="190"/>
      <c r="AF8" s="190"/>
      <c r="AG8" s="999">
        <v>39.1</v>
      </c>
      <c r="AH8" s="999"/>
      <c r="AI8" s="999"/>
      <c r="AJ8" s="38"/>
    </row>
    <row r="9" spans="1:36" s="13" customFormat="1" ht="12.75" customHeight="1" x14ac:dyDescent="0.2">
      <c r="A9" s="182" t="s">
        <v>145</v>
      </c>
      <c r="B9" s="182"/>
      <c r="C9" s="999">
        <f>C28+C42+W42+W28</f>
        <v>-0.3</v>
      </c>
      <c r="D9" s="999"/>
      <c r="E9" s="999"/>
      <c r="F9" s="194"/>
      <c r="G9" s="190"/>
      <c r="H9" s="191"/>
      <c r="I9" s="1008">
        <v>0.8</v>
      </c>
      <c r="J9" s="1008"/>
      <c r="K9" s="1008"/>
      <c r="L9" s="182"/>
      <c r="M9" s="195"/>
      <c r="N9" s="193"/>
      <c r="O9" s="1008">
        <v>0</v>
      </c>
      <c r="P9" s="1008"/>
      <c r="Q9" s="190"/>
      <c r="R9" s="190"/>
      <c r="S9" s="1000">
        <v>0</v>
      </c>
      <c r="T9" s="1000"/>
      <c r="U9" s="187"/>
      <c r="V9" s="1012">
        <v>0</v>
      </c>
      <c r="W9" s="1012"/>
      <c r="X9" s="182"/>
      <c r="Y9" s="190"/>
      <c r="Z9" s="190"/>
      <c r="AA9" s="1000">
        <f>AG42+AG28+M28+M42</f>
        <v>0.5</v>
      </c>
      <c r="AB9" s="1000"/>
      <c r="AC9" s="1000"/>
      <c r="AD9" s="190"/>
      <c r="AE9" s="190"/>
      <c r="AF9" s="190"/>
      <c r="AG9" s="1000">
        <v>0</v>
      </c>
      <c r="AH9" s="1000"/>
      <c r="AI9" s="1000"/>
      <c r="AJ9" s="38"/>
    </row>
    <row r="10" spans="1:36" s="13" customFormat="1" ht="17.25" customHeight="1" thickBot="1" x14ac:dyDescent="0.25">
      <c r="A10" s="182" t="s">
        <v>114</v>
      </c>
      <c r="B10" s="182"/>
      <c r="C10" s="1001">
        <f>C29+W29+W43+C43</f>
        <v>174.1</v>
      </c>
      <c r="D10" s="1001"/>
      <c r="E10" s="1001"/>
      <c r="F10" s="194"/>
      <c r="G10" s="190"/>
      <c r="H10" s="191"/>
      <c r="I10" s="1001">
        <v>157.19999999999999</v>
      </c>
      <c r="J10" s="1001"/>
      <c r="K10" s="1001"/>
      <c r="L10" s="182"/>
      <c r="M10" s="192"/>
      <c r="N10" s="193"/>
      <c r="O10" s="1001">
        <v>121.2</v>
      </c>
      <c r="P10" s="1001"/>
      <c r="Q10" s="190"/>
      <c r="R10" s="190"/>
      <c r="S10" s="1001">
        <v>70.099999999999994</v>
      </c>
      <c r="T10" s="1001"/>
      <c r="U10" s="164"/>
      <c r="V10" s="1015">
        <v>39.1</v>
      </c>
      <c r="W10" s="1015"/>
      <c r="X10" s="182"/>
      <c r="Y10" s="190"/>
      <c r="Z10" s="190"/>
      <c r="AA10" s="1001">
        <v>176</v>
      </c>
      <c r="AB10" s="1001"/>
      <c r="AC10" s="1001"/>
      <c r="AD10" s="190"/>
      <c r="AE10" s="190"/>
      <c r="AF10" s="190"/>
      <c r="AG10" s="1001">
        <v>39.1</v>
      </c>
      <c r="AH10" s="1001"/>
      <c r="AI10" s="1001"/>
      <c r="AJ10" s="38"/>
    </row>
    <row r="11" spans="1:36" s="13" customFormat="1" ht="6.75" customHeight="1" x14ac:dyDescent="0.2">
      <c r="A11" s="182"/>
      <c r="B11" s="182"/>
      <c r="C11" s="1007"/>
      <c r="D11" s="1007"/>
      <c r="E11" s="1007"/>
      <c r="F11" s="194"/>
      <c r="G11" s="190"/>
      <c r="H11" s="196"/>
      <c r="I11" s="1007"/>
      <c r="J11" s="1007"/>
      <c r="K11" s="1007"/>
      <c r="L11" s="194"/>
      <c r="M11" s="196"/>
      <c r="N11" s="196"/>
      <c r="O11" s="1007"/>
      <c r="P11" s="1007"/>
      <c r="Q11" s="190"/>
      <c r="R11" s="190"/>
      <c r="S11" s="194"/>
      <c r="T11" s="194"/>
      <c r="U11" s="194"/>
      <c r="V11" s="190"/>
      <c r="W11" s="190"/>
      <c r="X11" s="194"/>
      <c r="Y11" s="190"/>
      <c r="Z11" s="190"/>
      <c r="AA11" s="190"/>
      <c r="AB11" s="190"/>
      <c r="AC11" s="190"/>
      <c r="AD11" s="190"/>
      <c r="AE11" s="190"/>
      <c r="AF11" s="190"/>
      <c r="AG11" s="190"/>
      <c r="AH11" s="190"/>
      <c r="AI11" s="190"/>
      <c r="AJ11" s="38"/>
    </row>
    <row r="12" spans="1:36" s="13" customFormat="1" ht="14.25" x14ac:dyDescent="0.2">
      <c r="A12" s="182" t="s">
        <v>26</v>
      </c>
      <c r="B12" s="182"/>
      <c r="C12" s="190"/>
      <c r="D12" s="190"/>
      <c r="E12" s="190">
        <f>C31+W31+W45+C45</f>
        <v>133.80000000000001</v>
      </c>
      <c r="F12" s="194"/>
      <c r="G12" s="190"/>
      <c r="H12" s="191"/>
      <c r="I12" s="190"/>
      <c r="J12" s="190"/>
      <c r="K12" s="190">
        <v>160.5</v>
      </c>
      <c r="L12" s="182"/>
      <c r="M12" s="192"/>
      <c r="N12" s="193"/>
      <c r="O12" s="190"/>
      <c r="P12" s="190">
        <v>151.9</v>
      </c>
      <c r="Q12" s="190"/>
      <c r="R12" s="190"/>
      <c r="S12" s="1006">
        <v>140.19999999999999</v>
      </c>
      <c r="T12" s="1006"/>
      <c r="U12" s="185"/>
      <c r="V12" s="1013">
        <v>99</v>
      </c>
      <c r="W12" s="1013"/>
      <c r="X12" s="182"/>
      <c r="Y12" s="190"/>
      <c r="Z12" s="190"/>
      <c r="AA12" s="1006">
        <v>611.20000000000005</v>
      </c>
      <c r="AB12" s="1006"/>
      <c r="AC12" s="1006"/>
      <c r="AD12" s="190"/>
      <c r="AE12" s="190"/>
      <c r="AF12" s="190"/>
      <c r="AG12" s="1006">
        <v>243.5</v>
      </c>
      <c r="AH12" s="1006"/>
      <c r="AI12" s="1006"/>
      <c r="AJ12" s="38"/>
    </row>
    <row r="13" spans="1:36" ht="6.75" customHeight="1" x14ac:dyDescent="0.2">
      <c r="A13" s="182"/>
      <c r="B13" s="182"/>
      <c r="C13" s="1006"/>
      <c r="D13" s="1006"/>
      <c r="E13" s="1006"/>
      <c r="F13" s="188"/>
      <c r="G13" s="167"/>
      <c r="H13" s="183"/>
      <c r="I13" s="1006"/>
      <c r="J13" s="1006"/>
      <c r="K13" s="1006"/>
      <c r="L13" s="188"/>
      <c r="M13" s="183"/>
      <c r="N13" s="183"/>
      <c r="O13" s="1006"/>
      <c r="P13" s="1006"/>
      <c r="Q13" s="167"/>
      <c r="R13" s="167"/>
      <c r="S13" s="188"/>
      <c r="T13" s="188"/>
      <c r="U13" s="188"/>
      <c r="V13" s="188"/>
      <c r="W13" s="188"/>
      <c r="X13" s="188"/>
      <c r="Y13" s="167"/>
      <c r="Z13" s="167"/>
      <c r="AA13" s="167"/>
      <c r="AB13" s="167"/>
      <c r="AC13" s="167"/>
      <c r="AD13" s="167"/>
      <c r="AE13" s="167"/>
      <c r="AF13" s="167"/>
      <c r="AG13" s="167"/>
      <c r="AH13" s="167"/>
      <c r="AI13" s="167"/>
      <c r="AJ13" s="38"/>
    </row>
    <row r="14" spans="1:36" ht="14.25" x14ac:dyDescent="0.2">
      <c r="A14" s="182" t="s">
        <v>135</v>
      </c>
      <c r="B14" s="182"/>
      <c r="C14" s="167"/>
      <c r="D14" s="167"/>
      <c r="E14" s="197">
        <f>(C8)/E12</f>
        <v>0.17199999999999999</v>
      </c>
      <c r="F14" s="194"/>
      <c r="G14" s="167"/>
      <c r="H14" s="191"/>
      <c r="I14" s="167"/>
      <c r="J14" s="167"/>
      <c r="K14" s="197">
        <v>0.23100000000000001</v>
      </c>
      <c r="L14" s="182"/>
      <c r="M14" s="198"/>
      <c r="N14" s="178"/>
      <c r="O14" s="167"/>
      <c r="P14" s="197">
        <v>0.34399999999999997</v>
      </c>
      <c r="Q14" s="167"/>
      <c r="R14" s="167"/>
      <c r="S14" s="167"/>
      <c r="T14" s="165">
        <v>0.22800000000000001</v>
      </c>
      <c r="U14" s="165"/>
      <c r="V14" s="1009">
        <v>0.19</v>
      </c>
      <c r="W14" s="1009"/>
      <c r="X14" s="182"/>
      <c r="Y14" s="167"/>
      <c r="Z14" s="167"/>
      <c r="AA14" s="167"/>
      <c r="AB14" s="167"/>
      <c r="AC14" s="199">
        <v>0.23899999999999999</v>
      </c>
      <c r="AD14" s="167"/>
      <c r="AE14" s="167"/>
      <c r="AF14" s="167"/>
      <c r="AG14" s="167"/>
      <c r="AH14" s="167"/>
      <c r="AI14" s="199">
        <v>0.161</v>
      </c>
      <c r="AJ14" s="38"/>
    </row>
    <row r="15" spans="1:36" ht="14.25" x14ac:dyDescent="0.2">
      <c r="A15" s="182" t="s">
        <v>137</v>
      </c>
      <c r="B15" s="182"/>
      <c r="C15" s="167"/>
      <c r="D15" s="167"/>
      <c r="E15" s="199">
        <f>(105.7)/C10</f>
        <v>0.60699999999999998</v>
      </c>
      <c r="F15" s="194"/>
      <c r="G15" s="167"/>
      <c r="H15" s="191"/>
      <c r="I15" s="167"/>
      <c r="J15" s="167"/>
      <c r="K15" s="199">
        <v>0.70199999999999996</v>
      </c>
      <c r="L15" s="182"/>
      <c r="M15" s="198"/>
      <c r="N15" s="191"/>
      <c r="O15" s="167"/>
      <c r="P15" s="197">
        <v>0.68400000000000005</v>
      </c>
      <c r="Q15" s="167"/>
      <c r="R15" s="167"/>
      <c r="S15" s="165"/>
      <c r="T15" s="165">
        <v>0.76600000000000001</v>
      </c>
      <c r="U15" s="165"/>
      <c r="V15" s="165"/>
      <c r="W15" s="165">
        <v>0.96899999999999997</v>
      </c>
      <c r="X15" s="182"/>
      <c r="Y15" s="167"/>
      <c r="Z15" s="167"/>
      <c r="AA15" s="167"/>
      <c r="AB15" s="167"/>
      <c r="AC15" s="199">
        <f>(105.7)/AA10</f>
        <v>0.60099999999999998</v>
      </c>
      <c r="AD15" s="167"/>
      <c r="AE15" s="167"/>
      <c r="AF15" s="167"/>
      <c r="AG15" s="167"/>
      <c r="AH15" s="167"/>
      <c r="AI15" s="197">
        <v>0.96899999999999997</v>
      </c>
      <c r="AJ15" s="38"/>
    </row>
    <row r="16" spans="1:36" ht="14.25" x14ac:dyDescent="0.2">
      <c r="A16" s="182"/>
      <c r="B16" s="182"/>
      <c r="C16" s="167"/>
      <c r="D16" s="167"/>
      <c r="E16" s="199"/>
      <c r="F16" s="194"/>
      <c r="G16" s="167"/>
      <c r="H16" s="191"/>
      <c r="I16" s="167"/>
      <c r="J16" s="167"/>
      <c r="K16" s="199"/>
      <c r="L16" s="182"/>
      <c r="M16" s="198"/>
      <c r="N16" s="191"/>
      <c r="O16" s="167"/>
      <c r="P16" s="197"/>
      <c r="Q16" s="167"/>
      <c r="R16" s="167"/>
      <c r="S16" s="165"/>
      <c r="T16" s="165"/>
      <c r="U16" s="165"/>
      <c r="V16" s="165"/>
      <c r="W16" s="165"/>
      <c r="X16" s="182"/>
      <c r="Y16" s="167"/>
      <c r="Z16" s="167"/>
      <c r="AA16" s="167"/>
      <c r="AB16" s="167"/>
      <c r="AC16" s="199"/>
      <c r="AD16" s="167"/>
      <c r="AE16" s="167"/>
      <c r="AF16" s="167"/>
      <c r="AG16" s="167"/>
      <c r="AH16" s="167"/>
      <c r="AI16" s="197"/>
      <c r="AJ16" s="38"/>
    </row>
    <row r="17" spans="1:43" ht="14.25" x14ac:dyDescent="0.2">
      <c r="A17" s="182"/>
      <c r="B17" s="182"/>
      <c r="C17" s="167"/>
      <c r="D17" s="167"/>
      <c r="E17" s="199"/>
      <c r="F17" s="194"/>
      <c r="G17" s="167"/>
      <c r="H17" s="191"/>
      <c r="I17" s="167"/>
      <c r="J17" s="167"/>
      <c r="K17" s="199"/>
      <c r="L17" s="182"/>
      <c r="M17" s="198"/>
      <c r="N17" s="191"/>
      <c r="O17" s="167"/>
      <c r="P17" s="197"/>
      <c r="Q17" s="167"/>
      <c r="R17" s="167"/>
      <c r="S17" s="165"/>
      <c r="T17" s="165"/>
      <c r="U17" s="165"/>
      <c r="V17" s="165"/>
      <c r="W17" s="165"/>
      <c r="X17" s="182"/>
      <c r="Y17" s="167"/>
      <c r="Z17" s="167"/>
      <c r="AA17" s="167"/>
      <c r="AB17" s="167"/>
      <c r="AC17" s="199"/>
      <c r="AD17" s="167"/>
      <c r="AE17" s="167"/>
      <c r="AF17" s="167"/>
      <c r="AG17" s="167"/>
      <c r="AH17" s="167"/>
      <c r="AI17" s="197"/>
      <c r="AJ17" s="38"/>
    </row>
    <row r="18" spans="1:43" ht="16.5" x14ac:dyDescent="0.2">
      <c r="A18" s="200"/>
      <c r="B18" s="200"/>
      <c r="C18" s="200"/>
      <c r="D18" s="200"/>
      <c r="E18" s="200"/>
      <c r="F18" s="200"/>
      <c r="G18" s="200"/>
      <c r="H18" s="200"/>
      <c r="I18" s="201"/>
      <c r="J18" s="200"/>
      <c r="K18" s="201"/>
      <c r="L18" s="200"/>
      <c r="M18" s="201"/>
      <c r="N18" s="200"/>
      <c r="O18" s="201"/>
      <c r="P18" s="179"/>
      <c r="Q18" s="202"/>
      <c r="R18" s="202"/>
      <c r="S18" s="202"/>
      <c r="T18" s="200"/>
      <c r="U18" s="200"/>
      <c r="V18" s="179"/>
      <c r="W18" s="179"/>
      <c r="X18" s="200"/>
      <c r="Y18" s="202"/>
      <c r="Z18" s="200"/>
      <c r="AA18" s="202"/>
      <c r="AB18" s="200"/>
      <c r="AC18" s="201"/>
      <c r="AD18" s="200"/>
      <c r="AE18" s="179"/>
      <c r="AF18" s="200"/>
      <c r="AG18" s="201"/>
      <c r="AH18" s="200"/>
      <c r="AI18" s="201"/>
      <c r="AJ18" s="38"/>
    </row>
    <row r="19" spans="1:43" ht="16.5" x14ac:dyDescent="0.2">
      <c r="A19" s="191"/>
      <c r="B19" s="191"/>
      <c r="C19" s="191"/>
      <c r="D19" s="191"/>
      <c r="E19" s="191"/>
      <c r="F19" s="191"/>
      <c r="G19" s="191"/>
      <c r="H19" s="191"/>
      <c r="I19" s="238"/>
      <c r="J19" s="191"/>
      <c r="K19" s="238"/>
      <c r="L19" s="191"/>
      <c r="M19" s="238"/>
      <c r="N19" s="191"/>
      <c r="O19" s="238"/>
      <c r="P19" s="178"/>
      <c r="Q19" s="239"/>
      <c r="R19" s="239"/>
      <c r="S19" s="239"/>
      <c r="T19" s="191"/>
      <c r="U19" s="191"/>
      <c r="V19" s="178"/>
      <c r="W19" s="178"/>
      <c r="X19" s="191"/>
      <c r="Y19" s="239"/>
      <c r="Z19" s="191"/>
      <c r="AA19" s="239"/>
      <c r="AB19" s="191"/>
      <c r="AC19" s="238"/>
      <c r="AD19" s="191"/>
      <c r="AE19" s="178"/>
      <c r="AF19" s="191"/>
      <c r="AG19" s="238"/>
      <c r="AH19" s="191"/>
      <c r="AI19" s="238"/>
      <c r="AJ19" s="38"/>
    </row>
    <row r="20" spans="1:43" ht="16.5" x14ac:dyDescent="0.2">
      <c r="A20" s="191"/>
      <c r="B20" s="191"/>
      <c r="C20" s="191"/>
      <c r="D20" s="191"/>
      <c r="E20" s="191"/>
      <c r="F20" s="191"/>
      <c r="G20" s="191"/>
      <c r="H20" s="191"/>
      <c r="I20" s="238"/>
      <c r="J20" s="191"/>
      <c r="K20" s="238"/>
      <c r="L20" s="191"/>
      <c r="M20" s="238"/>
      <c r="N20" s="191"/>
      <c r="O20" s="238"/>
      <c r="P20" s="178"/>
      <c r="Q20" s="239"/>
      <c r="R20" s="239"/>
      <c r="S20" s="239"/>
      <c r="T20" s="191"/>
      <c r="U20" s="191"/>
      <c r="V20" s="178"/>
      <c r="W20" s="178"/>
      <c r="X20" s="191"/>
      <c r="Y20" s="239"/>
      <c r="Z20" s="191"/>
      <c r="AA20" s="239"/>
      <c r="AB20" s="191"/>
      <c r="AC20" s="238"/>
      <c r="AD20" s="191"/>
      <c r="AE20" s="178"/>
      <c r="AF20" s="191"/>
      <c r="AG20" s="238"/>
      <c r="AH20" s="191"/>
      <c r="AI20" s="238"/>
      <c r="AJ20" s="38"/>
    </row>
    <row r="21" spans="1:43" ht="16.5" x14ac:dyDescent="0.2">
      <c r="A21" s="182"/>
      <c r="B21" s="182"/>
      <c r="C21" s="182"/>
      <c r="D21" s="182"/>
      <c r="E21" s="182"/>
      <c r="F21" s="182"/>
      <c r="G21" s="182"/>
      <c r="H21" s="182"/>
      <c r="I21" s="203"/>
      <c r="J21" s="182"/>
      <c r="K21" s="203"/>
      <c r="L21" s="182"/>
      <c r="M21" s="203"/>
      <c r="N21" s="182"/>
      <c r="O21" s="203"/>
      <c r="P21" s="203"/>
      <c r="Q21" s="204"/>
      <c r="R21" s="204"/>
      <c r="S21" s="204"/>
      <c r="T21" s="182"/>
      <c r="U21" s="182"/>
      <c r="V21" s="190"/>
      <c r="W21" s="204"/>
      <c r="X21" s="182"/>
      <c r="Y21" s="204"/>
      <c r="Z21" s="182"/>
      <c r="AA21" s="204"/>
      <c r="AB21" s="182"/>
      <c r="AC21" s="203"/>
      <c r="AD21" s="182"/>
      <c r="AE21" s="203"/>
      <c r="AF21" s="182"/>
      <c r="AG21" s="203"/>
      <c r="AH21" s="182"/>
      <c r="AI21" s="203"/>
      <c r="AJ21" s="38"/>
    </row>
    <row r="22" spans="1:43" ht="17.25" x14ac:dyDescent="0.25">
      <c r="A22" s="182"/>
      <c r="B22" s="182"/>
      <c r="C22" s="205" t="s">
        <v>82</v>
      </c>
      <c r="D22" s="205"/>
      <c r="E22" s="205" t="s">
        <v>127</v>
      </c>
      <c r="F22" s="205"/>
      <c r="G22" s="205" t="s">
        <v>126</v>
      </c>
      <c r="H22" s="205"/>
      <c r="I22" s="205" t="s">
        <v>125</v>
      </c>
      <c r="J22" s="205"/>
      <c r="K22" s="205" t="s">
        <v>82</v>
      </c>
      <c r="L22" s="205"/>
      <c r="M22" s="173" t="s">
        <v>81</v>
      </c>
      <c r="N22" s="205"/>
      <c r="O22" s="173" t="s">
        <v>81</v>
      </c>
      <c r="P22" s="167"/>
      <c r="Q22" s="204"/>
      <c r="R22" s="204"/>
      <c r="S22" s="204"/>
      <c r="T22" s="182"/>
      <c r="U22" s="182"/>
      <c r="V22" s="190"/>
      <c r="W22" s="205" t="s">
        <v>82</v>
      </c>
      <c r="X22" s="205"/>
      <c r="Y22" s="205" t="s">
        <v>127</v>
      </c>
      <c r="Z22" s="205"/>
      <c r="AA22" s="205" t="s">
        <v>126</v>
      </c>
      <c r="AB22" s="205"/>
      <c r="AC22" s="205" t="s">
        <v>125</v>
      </c>
      <c r="AD22" s="205"/>
      <c r="AE22" s="205" t="s">
        <v>82</v>
      </c>
      <c r="AF22" s="205"/>
      <c r="AG22" s="173" t="s">
        <v>81</v>
      </c>
      <c r="AH22" s="205"/>
      <c r="AI22" s="173" t="s">
        <v>81</v>
      </c>
      <c r="AJ22" s="38"/>
    </row>
    <row r="23" spans="1:43" ht="15" x14ac:dyDescent="0.25">
      <c r="A23" s="174" t="s">
        <v>51</v>
      </c>
      <c r="B23" s="174"/>
      <c r="C23" s="180">
        <v>2007</v>
      </c>
      <c r="D23" s="180"/>
      <c r="E23" s="180">
        <v>2007</v>
      </c>
      <c r="F23" s="180"/>
      <c r="G23" s="180">
        <v>2007</v>
      </c>
      <c r="H23" s="180"/>
      <c r="I23" s="180">
        <v>2007</v>
      </c>
      <c r="J23" s="180"/>
      <c r="K23" s="180">
        <v>2006</v>
      </c>
      <c r="L23" s="180"/>
      <c r="M23" s="206">
        <v>2007</v>
      </c>
      <c r="N23" s="180"/>
      <c r="O23" s="206">
        <v>2006</v>
      </c>
      <c r="P23" s="167"/>
      <c r="Q23" s="167"/>
      <c r="R23" s="174"/>
      <c r="S23" s="174"/>
      <c r="T23" s="182"/>
      <c r="U23" s="174" t="s">
        <v>52</v>
      </c>
      <c r="V23" s="190"/>
      <c r="W23" s="180">
        <v>2007</v>
      </c>
      <c r="X23" s="180"/>
      <c r="Y23" s="180">
        <v>2007</v>
      </c>
      <c r="Z23" s="180"/>
      <c r="AA23" s="180">
        <v>2007</v>
      </c>
      <c r="AB23" s="180"/>
      <c r="AC23" s="180">
        <v>2007</v>
      </c>
      <c r="AD23" s="180"/>
      <c r="AE23" s="180">
        <v>2006</v>
      </c>
      <c r="AF23" s="180"/>
      <c r="AG23" s="206">
        <v>2007</v>
      </c>
      <c r="AH23" s="180"/>
      <c r="AI23" s="206">
        <v>2006</v>
      </c>
      <c r="AJ23" s="38"/>
    </row>
    <row r="24" spans="1:43" ht="6.75" customHeight="1" x14ac:dyDescent="0.2">
      <c r="A24" s="182"/>
      <c r="B24" s="182"/>
      <c r="C24" s="207"/>
      <c r="D24" s="207"/>
      <c r="E24" s="207"/>
      <c r="F24" s="207"/>
      <c r="G24" s="207"/>
      <c r="H24" s="207"/>
      <c r="I24" s="207"/>
      <c r="J24" s="207"/>
      <c r="K24" s="207"/>
      <c r="L24" s="207"/>
      <c r="M24" s="207"/>
      <c r="N24" s="207"/>
      <c r="O24" s="207"/>
      <c r="P24" s="167"/>
      <c r="Q24" s="167"/>
      <c r="R24" s="182"/>
      <c r="S24" s="182"/>
      <c r="T24" s="182"/>
      <c r="U24" s="182"/>
      <c r="V24" s="190"/>
      <c r="W24" s="207"/>
      <c r="X24" s="207"/>
      <c r="Y24" s="167"/>
      <c r="Z24" s="207"/>
      <c r="AA24" s="207"/>
      <c r="AB24" s="207"/>
      <c r="AC24" s="207"/>
      <c r="AD24" s="207"/>
      <c r="AE24" s="207"/>
      <c r="AF24" s="207"/>
      <c r="AG24" s="207"/>
      <c r="AH24" s="207"/>
      <c r="AI24" s="167"/>
      <c r="AJ24" s="38"/>
    </row>
    <row r="25" spans="1:43" s="13" customFormat="1" ht="12.75" customHeight="1" x14ac:dyDescent="0.2">
      <c r="A25" s="182" t="s">
        <v>115</v>
      </c>
      <c r="B25" s="182"/>
      <c r="C25" s="208">
        <f>E29</f>
        <v>52.4</v>
      </c>
      <c r="D25" s="208"/>
      <c r="E25" s="208">
        <v>45.4</v>
      </c>
      <c r="F25" s="208"/>
      <c r="G25" s="208">
        <v>27.5</v>
      </c>
      <c r="H25" s="208"/>
      <c r="I25" s="208">
        <v>13.2</v>
      </c>
      <c r="J25" s="208"/>
      <c r="K25" s="208">
        <v>6</v>
      </c>
      <c r="L25" s="208"/>
      <c r="M25" s="208">
        <f>O29</f>
        <v>13.2</v>
      </c>
      <c r="N25" s="208"/>
      <c r="O25" s="209">
        <v>0</v>
      </c>
      <c r="P25" s="190"/>
      <c r="Q25" s="190"/>
      <c r="R25" s="182"/>
      <c r="S25" s="182"/>
      <c r="T25" s="182"/>
      <c r="U25" s="182" t="s">
        <v>115</v>
      </c>
      <c r="V25" s="190"/>
      <c r="W25" s="208">
        <f>Y29</f>
        <v>70.7</v>
      </c>
      <c r="X25" s="208"/>
      <c r="Y25" s="208">
        <v>50.6</v>
      </c>
      <c r="Z25" s="208"/>
      <c r="AA25" s="208">
        <v>28.6</v>
      </c>
      <c r="AB25" s="208"/>
      <c r="AC25" s="208">
        <v>17.2</v>
      </c>
      <c r="AD25" s="208"/>
      <c r="AE25" s="208">
        <v>9.8000000000000007</v>
      </c>
      <c r="AF25" s="208"/>
      <c r="AG25" s="208">
        <f>AI29</f>
        <v>17.2</v>
      </c>
      <c r="AH25" s="208"/>
      <c r="AI25" s="209">
        <v>0</v>
      </c>
      <c r="AJ25" s="38"/>
    </row>
    <row r="26" spans="1:43" s="13" customFormat="1" ht="12.75" customHeight="1" x14ac:dyDescent="0.2">
      <c r="A26" s="182" t="s">
        <v>133</v>
      </c>
      <c r="B26" s="182"/>
      <c r="C26" s="210">
        <v>-0.2</v>
      </c>
      <c r="D26" s="210"/>
      <c r="E26" s="207">
        <v>0</v>
      </c>
      <c r="F26" s="210"/>
      <c r="G26" s="210">
        <v>-0.2</v>
      </c>
      <c r="H26" s="210"/>
      <c r="I26" s="210">
        <v>0</v>
      </c>
      <c r="J26" s="210"/>
      <c r="K26" s="210">
        <v>0</v>
      </c>
      <c r="L26" s="210"/>
      <c r="M26" s="210">
        <f>SUM(C26:K26)</f>
        <v>-0.4</v>
      </c>
      <c r="N26" s="210"/>
      <c r="O26" s="210">
        <v>0</v>
      </c>
      <c r="P26" s="190"/>
      <c r="Q26" s="190"/>
      <c r="R26" s="182"/>
      <c r="S26" s="182"/>
      <c r="T26" s="182"/>
      <c r="U26" s="182" t="s">
        <v>133</v>
      </c>
      <c r="V26" s="190"/>
      <c r="W26" s="207">
        <v>-3.5</v>
      </c>
      <c r="X26" s="210"/>
      <c r="Y26" s="207">
        <v>-0.8</v>
      </c>
      <c r="Z26" s="210"/>
      <c r="AA26" s="207">
        <v>-0.8</v>
      </c>
      <c r="AB26" s="210"/>
      <c r="AC26" s="207">
        <v>-0.7</v>
      </c>
      <c r="AD26" s="210"/>
      <c r="AE26" s="207">
        <v>0</v>
      </c>
      <c r="AF26" s="210"/>
      <c r="AG26" s="210">
        <f>SUM(W26:AC26)</f>
        <v>-5.8</v>
      </c>
      <c r="AH26" s="210"/>
      <c r="AI26" s="190">
        <v>0</v>
      </c>
      <c r="AJ26" s="38"/>
    </row>
    <row r="27" spans="1:43" s="13" customFormat="1" ht="12.75" customHeight="1" x14ac:dyDescent="0.2">
      <c r="A27" s="182" t="s">
        <v>116</v>
      </c>
      <c r="B27" s="182"/>
      <c r="C27" s="207">
        <f>Property!G23</f>
        <v>-8.6999999999999993</v>
      </c>
      <c r="D27" s="207"/>
      <c r="E27" s="207">
        <v>6.6</v>
      </c>
      <c r="F27" s="207"/>
      <c r="G27" s="207">
        <v>18.100000000000001</v>
      </c>
      <c r="H27" s="207"/>
      <c r="I27" s="207">
        <v>14.3</v>
      </c>
      <c r="J27" s="207"/>
      <c r="K27" s="207">
        <v>7.2</v>
      </c>
      <c r="L27" s="207"/>
      <c r="M27" s="210">
        <f>SUM(C27:I27)</f>
        <v>30.3</v>
      </c>
      <c r="N27" s="207"/>
      <c r="O27" s="207">
        <v>13.2</v>
      </c>
      <c r="P27" s="190"/>
      <c r="Q27" s="190"/>
      <c r="R27" s="182"/>
      <c r="S27" s="182"/>
      <c r="T27" s="182"/>
      <c r="U27" s="182" t="s">
        <v>116</v>
      </c>
      <c r="V27" s="190"/>
      <c r="W27" s="207">
        <f>Energy!G23</f>
        <v>11.1</v>
      </c>
      <c r="X27" s="207"/>
      <c r="Y27" s="207">
        <v>20.7</v>
      </c>
      <c r="Z27" s="207"/>
      <c r="AA27" s="207">
        <v>22.8</v>
      </c>
      <c r="AB27" s="207"/>
      <c r="AC27" s="207">
        <v>12.1</v>
      </c>
      <c r="AD27" s="207"/>
      <c r="AE27" s="207">
        <v>7.4</v>
      </c>
      <c r="AF27" s="207"/>
      <c r="AG27" s="210">
        <f>SUM(W27:AC27)</f>
        <v>66.7</v>
      </c>
      <c r="AH27" s="207"/>
      <c r="AI27" s="190">
        <v>17.2</v>
      </c>
      <c r="AJ27" s="38"/>
    </row>
    <row r="28" spans="1:43" s="13" customFormat="1" ht="12.75" customHeight="1" x14ac:dyDescent="0.25">
      <c r="A28" s="182" t="s">
        <v>145</v>
      </c>
      <c r="B28" s="182"/>
      <c r="C28" s="207">
        <v>-0.1</v>
      </c>
      <c r="D28" s="207"/>
      <c r="E28" s="207">
        <v>0.4</v>
      </c>
      <c r="F28" s="207"/>
      <c r="G28" s="207">
        <v>0</v>
      </c>
      <c r="H28" s="207"/>
      <c r="I28" s="207">
        <v>0</v>
      </c>
      <c r="J28" s="207"/>
      <c r="K28" s="207">
        <v>0</v>
      </c>
      <c r="L28" s="207"/>
      <c r="M28" s="210">
        <f>SUM(C28:K28)</f>
        <v>0.3</v>
      </c>
      <c r="N28" s="207"/>
      <c r="O28" s="207">
        <v>0</v>
      </c>
      <c r="P28" s="190"/>
      <c r="Q28" s="190"/>
      <c r="R28" s="182"/>
      <c r="S28" s="182"/>
      <c r="T28" s="182"/>
      <c r="U28" s="182" t="s">
        <v>145</v>
      </c>
      <c r="V28" s="190"/>
      <c r="W28" s="207">
        <v>0</v>
      </c>
      <c r="X28" s="207"/>
      <c r="Y28" s="207">
        <v>0.2</v>
      </c>
      <c r="Z28" s="207"/>
      <c r="AA28" s="207">
        <v>0</v>
      </c>
      <c r="AB28" s="207"/>
      <c r="AC28" s="207">
        <v>0</v>
      </c>
      <c r="AD28" s="207"/>
      <c r="AE28" s="207">
        <v>0</v>
      </c>
      <c r="AF28" s="207"/>
      <c r="AG28" s="210">
        <f>SUM(W28:AC28)</f>
        <v>0.2</v>
      </c>
      <c r="AH28" s="207"/>
      <c r="AI28" s="190">
        <v>0</v>
      </c>
      <c r="AJ28" s="38"/>
      <c r="AO28" s="159"/>
      <c r="AP28" s="159"/>
      <c r="AQ28" s="159"/>
    </row>
    <row r="29" spans="1:43" s="13" customFormat="1" ht="17.25" customHeight="1" thickBot="1" x14ac:dyDescent="0.25">
      <c r="A29" s="182" t="s">
        <v>114</v>
      </c>
      <c r="B29" s="182"/>
      <c r="C29" s="211">
        <f>SUM(C25:C28)</f>
        <v>43.4</v>
      </c>
      <c r="D29" s="211"/>
      <c r="E29" s="211">
        <v>52.4</v>
      </c>
      <c r="F29" s="211"/>
      <c r="G29" s="211">
        <v>45.4</v>
      </c>
      <c r="H29" s="211"/>
      <c r="I29" s="211">
        <v>27.5</v>
      </c>
      <c r="J29" s="211"/>
      <c r="K29" s="211">
        <v>13.2</v>
      </c>
      <c r="L29" s="211"/>
      <c r="M29" s="211">
        <f>SUM(M25:M28)</f>
        <v>43.4</v>
      </c>
      <c r="N29" s="211"/>
      <c r="O29" s="211">
        <f>SUM(O25:O28)</f>
        <v>13.2</v>
      </c>
      <c r="P29" s="190"/>
      <c r="Q29" s="190"/>
      <c r="R29" s="182"/>
      <c r="S29" s="182"/>
      <c r="T29" s="182"/>
      <c r="U29" s="182" t="s">
        <v>114</v>
      </c>
      <c r="V29" s="190"/>
      <c r="W29" s="211">
        <f>SUM(W25:W28)</f>
        <v>78.3</v>
      </c>
      <c r="X29" s="211"/>
      <c r="Y29" s="211">
        <v>70.7</v>
      </c>
      <c r="Z29" s="211"/>
      <c r="AA29" s="211">
        <v>50.6</v>
      </c>
      <c r="AB29" s="211"/>
      <c r="AC29" s="211">
        <v>28.6</v>
      </c>
      <c r="AD29" s="211"/>
      <c r="AE29" s="211">
        <v>17.2</v>
      </c>
      <c r="AF29" s="211"/>
      <c r="AG29" s="211">
        <f>SUM(AG25:AG28)</f>
        <v>78.3</v>
      </c>
      <c r="AH29" s="211"/>
      <c r="AI29" s="211">
        <f>SUM(AI25:AI28)</f>
        <v>17.2</v>
      </c>
      <c r="AO29" s="9"/>
      <c r="AP29" s="161"/>
      <c r="AQ29" s="9" t="s">
        <v>82</v>
      </c>
    </row>
    <row r="30" spans="1:43" s="13" customFormat="1" ht="6.75" customHeight="1" x14ac:dyDescent="0.2">
      <c r="A30" s="182"/>
      <c r="B30" s="182"/>
      <c r="C30" s="207"/>
      <c r="D30" s="207"/>
      <c r="E30" s="207"/>
      <c r="F30" s="207"/>
      <c r="G30" s="207"/>
      <c r="H30" s="207"/>
      <c r="I30" s="207"/>
      <c r="J30" s="207"/>
      <c r="K30" s="207"/>
      <c r="L30" s="207"/>
      <c r="M30" s="207"/>
      <c r="N30" s="207"/>
      <c r="O30" s="207"/>
      <c r="P30" s="190"/>
      <c r="Q30" s="190"/>
      <c r="R30" s="182"/>
      <c r="S30" s="182"/>
      <c r="T30" s="182"/>
      <c r="U30" s="182"/>
      <c r="V30" s="190"/>
      <c r="W30" s="207"/>
      <c r="X30" s="207"/>
      <c r="Y30" s="207"/>
      <c r="Z30" s="207"/>
      <c r="AA30" s="207"/>
      <c r="AB30" s="207"/>
      <c r="AC30" s="207"/>
      <c r="AD30" s="207"/>
      <c r="AE30" s="207"/>
      <c r="AF30" s="207"/>
      <c r="AG30" s="207"/>
      <c r="AH30" s="207"/>
      <c r="AI30" s="190"/>
      <c r="AO30" s="9"/>
      <c r="AP30" s="152"/>
      <c r="AQ30" s="9">
        <v>2006</v>
      </c>
    </row>
    <row r="31" spans="1:43" s="13" customFormat="1" ht="14.25" x14ac:dyDescent="0.2">
      <c r="A31" s="182" t="s">
        <v>26</v>
      </c>
      <c r="B31" s="182"/>
      <c r="C31" s="208">
        <f>Property!G19</f>
        <v>54.6</v>
      </c>
      <c r="D31" s="208"/>
      <c r="E31" s="208">
        <v>68.099999999999994</v>
      </c>
      <c r="F31" s="208"/>
      <c r="G31" s="208">
        <v>66.2</v>
      </c>
      <c r="H31" s="208"/>
      <c r="I31" s="208">
        <v>57.3</v>
      </c>
      <c r="J31" s="208"/>
      <c r="K31" s="208">
        <v>40.5</v>
      </c>
      <c r="L31" s="208"/>
      <c r="M31" s="208" t="e">
        <f>Property!#REF!</f>
        <v>#REF!</v>
      </c>
      <c r="N31" s="208"/>
      <c r="O31" s="208">
        <f>Property!S19</f>
        <v>279.10000000000002</v>
      </c>
      <c r="P31" s="190"/>
      <c r="Q31" s="190"/>
      <c r="R31" s="182"/>
      <c r="S31" s="182"/>
      <c r="T31" s="182"/>
      <c r="U31" s="182" t="s">
        <v>26</v>
      </c>
      <c r="V31" s="190"/>
      <c r="W31" s="208">
        <f>Energy!G19</f>
        <v>49</v>
      </c>
      <c r="X31" s="208"/>
      <c r="Y31" s="208">
        <v>51</v>
      </c>
      <c r="Z31" s="208"/>
      <c r="AA31" s="208">
        <v>51.6</v>
      </c>
      <c r="AB31" s="208"/>
      <c r="AC31" s="208">
        <v>52.1</v>
      </c>
      <c r="AD31" s="208"/>
      <c r="AE31" s="208">
        <v>45</v>
      </c>
      <c r="AF31" s="208"/>
      <c r="AG31" s="208" t="e">
        <f>Energy!#REF!</f>
        <v>#REF!</v>
      </c>
      <c r="AH31" s="208"/>
      <c r="AI31" s="208">
        <f>Energy!S19</f>
        <v>207.8</v>
      </c>
      <c r="AO31" s="78"/>
      <c r="AP31" s="65"/>
      <c r="AQ31" s="78"/>
    </row>
    <row r="32" spans="1:43" ht="6.75" customHeight="1" x14ac:dyDescent="0.2">
      <c r="A32" s="182"/>
      <c r="B32" s="182"/>
      <c r="C32" s="182"/>
      <c r="D32" s="182"/>
      <c r="E32" s="182"/>
      <c r="F32" s="182"/>
      <c r="G32" s="182"/>
      <c r="H32" s="182"/>
      <c r="I32" s="182"/>
      <c r="J32" s="182"/>
      <c r="K32" s="182"/>
      <c r="L32" s="182"/>
      <c r="M32" s="182"/>
      <c r="N32" s="182"/>
      <c r="O32" s="182"/>
      <c r="P32" s="167"/>
      <c r="Q32" s="167"/>
      <c r="R32" s="182"/>
      <c r="S32" s="182"/>
      <c r="T32" s="182"/>
      <c r="U32" s="182"/>
      <c r="V32" s="190"/>
      <c r="W32" s="182"/>
      <c r="X32" s="182"/>
      <c r="Y32" s="182"/>
      <c r="Z32" s="182"/>
      <c r="AA32" s="182"/>
      <c r="AB32" s="182"/>
      <c r="AC32" s="182"/>
      <c r="AD32" s="182"/>
      <c r="AE32" s="182"/>
      <c r="AF32" s="182"/>
      <c r="AG32" s="182"/>
      <c r="AH32" s="182"/>
      <c r="AI32" s="167"/>
      <c r="AQ32" s="9">
        <v>20.3</v>
      </c>
    </row>
    <row r="33" spans="1:43" ht="14.25" x14ac:dyDescent="0.2">
      <c r="A33" s="182" t="s">
        <v>135</v>
      </c>
      <c r="B33" s="182"/>
      <c r="C33" s="212">
        <f>(C27)/C31</f>
        <v>-0.159</v>
      </c>
      <c r="D33" s="212"/>
      <c r="E33" s="212">
        <v>9.7000000000000003E-2</v>
      </c>
      <c r="F33" s="212"/>
      <c r="G33" s="212">
        <v>0.27300000000000002</v>
      </c>
      <c r="H33" s="212"/>
      <c r="I33" s="212">
        <v>0.25</v>
      </c>
      <c r="J33" s="212"/>
      <c r="K33" s="212">
        <v>0.17799999999999999</v>
      </c>
      <c r="L33" s="212"/>
      <c r="M33" s="212" t="e">
        <f>(M27)/M31</f>
        <v>#REF!</v>
      </c>
      <c r="N33" s="212"/>
      <c r="O33" s="212">
        <f>(O27)/O31</f>
        <v>4.7E-2</v>
      </c>
      <c r="P33" s="167"/>
      <c r="Q33" s="167"/>
      <c r="R33" s="182"/>
      <c r="S33" s="182"/>
      <c r="T33" s="182"/>
      <c r="U33" s="182" t="s">
        <v>135</v>
      </c>
      <c r="V33" s="190"/>
      <c r="W33" s="212">
        <f>(W27)/W31</f>
        <v>0.22700000000000001</v>
      </c>
      <c r="X33" s="212"/>
      <c r="Y33" s="212">
        <v>0.40600000000000003</v>
      </c>
      <c r="Z33" s="212"/>
      <c r="AA33" s="212">
        <v>0.442</v>
      </c>
      <c r="AB33" s="212"/>
      <c r="AC33" s="212">
        <v>0.23200000000000001</v>
      </c>
      <c r="AD33" s="212"/>
      <c r="AE33" s="212">
        <v>0.16400000000000001</v>
      </c>
      <c r="AF33" s="212"/>
      <c r="AG33" s="212" t="e">
        <f>(AG27)/AG31</f>
        <v>#REF!</v>
      </c>
      <c r="AH33" s="212"/>
      <c r="AI33" s="212">
        <f>(AI27)/AI31</f>
        <v>8.3000000000000004E-2</v>
      </c>
      <c r="AO33" s="998"/>
      <c r="AP33" s="998"/>
      <c r="AQ33" s="109">
        <v>0</v>
      </c>
    </row>
    <row r="34" spans="1:43" ht="14.25" x14ac:dyDescent="0.2">
      <c r="A34" s="182"/>
      <c r="B34" s="182"/>
      <c r="C34" s="212"/>
      <c r="D34" s="212"/>
      <c r="E34" s="167"/>
      <c r="F34" s="212"/>
      <c r="G34" s="212"/>
      <c r="H34" s="212"/>
      <c r="I34" s="212"/>
      <c r="J34" s="212"/>
      <c r="K34" s="212"/>
      <c r="L34" s="212"/>
      <c r="M34" s="212"/>
      <c r="N34" s="212"/>
      <c r="O34" s="212"/>
      <c r="P34" s="167"/>
      <c r="Q34" s="167"/>
      <c r="R34" s="182"/>
      <c r="S34" s="182"/>
      <c r="T34" s="182"/>
      <c r="U34" s="182"/>
      <c r="V34" s="190"/>
      <c r="W34" s="212"/>
      <c r="X34" s="212"/>
      <c r="Y34" s="167"/>
      <c r="Z34" s="212"/>
      <c r="AA34" s="212"/>
      <c r="AB34" s="212"/>
      <c r="AC34" s="212"/>
      <c r="AD34" s="212"/>
      <c r="AE34" s="212"/>
      <c r="AF34" s="212"/>
      <c r="AG34" s="212"/>
      <c r="AH34" s="212"/>
      <c r="AI34" s="167"/>
      <c r="AO34" s="1005"/>
      <c r="AP34" s="1005"/>
      <c r="AQ34" s="157">
        <v>18.8</v>
      </c>
    </row>
    <row r="35" spans="1:43" ht="14.25" x14ac:dyDescent="0.2">
      <c r="A35" s="182"/>
      <c r="B35" s="182"/>
      <c r="C35" s="182"/>
      <c r="D35" s="182"/>
      <c r="E35" s="167"/>
      <c r="F35" s="182"/>
      <c r="G35" s="182"/>
      <c r="H35" s="182"/>
      <c r="I35" s="182"/>
      <c r="J35" s="182"/>
      <c r="K35" s="182"/>
      <c r="L35" s="182"/>
      <c r="M35" s="182"/>
      <c r="N35" s="182"/>
      <c r="O35" s="182"/>
      <c r="P35" s="167"/>
      <c r="Q35" s="167"/>
      <c r="R35" s="182"/>
      <c r="S35" s="182"/>
      <c r="T35" s="182"/>
      <c r="U35" s="182"/>
      <c r="V35" s="190"/>
      <c r="W35" s="213"/>
      <c r="X35" s="182"/>
      <c r="Y35" s="167"/>
      <c r="Z35" s="182"/>
      <c r="AA35" s="213"/>
      <c r="AB35" s="182"/>
      <c r="AC35" s="213"/>
      <c r="AD35" s="182"/>
      <c r="AE35" s="213"/>
      <c r="AF35" s="182"/>
      <c r="AG35" s="182"/>
      <c r="AH35" s="182"/>
      <c r="AI35" s="167"/>
      <c r="AO35" s="1002"/>
      <c r="AP35" s="1002"/>
      <c r="AQ35" s="160">
        <v>0</v>
      </c>
    </row>
    <row r="36" spans="1:43" ht="15.75" thickBot="1" x14ac:dyDescent="0.3">
      <c r="A36" s="182"/>
      <c r="B36" s="182"/>
      <c r="C36" s="205" t="s">
        <v>82</v>
      </c>
      <c r="D36" s="205"/>
      <c r="E36" s="205" t="s">
        <v>127</v>
      </c>
      <c r="F36" s="205"/>
      <c r="G36" s="205" t="s">
        <v>126</v>
      </c>
      <c r="H36" s="205"/>
      <c r="I36" s="205" t="s">
        <v>125</v>
      </c>
      <c r="J36" s="205"/>
      <c r="K36" s="205" t="s">
        <v>82</v>
      </c>
      <c r="L36" s="205"/>
      <c r="M36" s="173" t="s">
        <v>81</v>
      </c>
      <c r="N36" s="205"/>
      <c r="O36" s="173" t="s">
        <v>81</v>
      </c>
      <c r="P36" s="167"/>
      <c r="Q36" s="167"/>
      <c r="R36" s="182"/>
      <c r="S36" s="182"/>
      <c r="T36" s="182"/>
      <c r="U36" s="182"/>
      <c r="V36" s="190"/>
      <c r="W36" s="205" t="s">
        <v>82</v>
      </c>
      <c r="X36" s="205"/>
      <c r="Y36" s="205" t="s">
        <v>127</v>
      </c>
      <c r="Z36" s="205"/>
      <c r="AA36" s="205" t="s">
        <v>126</v>
      </c>
      <c r="AB36" s="205"/>
      <c r="AC36" s="205" t="s">
        <v>125</v>
      </c>
      <c r="AD36" s="205"/>
      <c r="AE36" s="205" t="s">
        <v>82</v>
      </c>
      <c r="AF36" s="205"/>
      <c r="AG36" s="173" t="s">
        <v>81</v>
      </c>
      <c r="AH36" s="205"/>
      <c r="AI36" s="173" t="s">
        <v>81</v>
      </c>
      <c r="AO36" s="1003"/>
      <c r="AP36" s="1003"/>
      <c r="AQ36" s="158">
        <v>39.1</v>
      </c>
    </row>
    <row r="37" spans="1:43" ht="15" x14ac:dyDescent="0.25">
      <c r="A37" s="174" t="s">
        <v>53</v>
      </c>
      <c r="B37" s="174"/>
      <c r="C37" s="180">
        <v>2007</v>
      </c>
      <c r="D37" s="180"/>
      <c r="E37" s="180">
        <v>2007</v>
      </c>
      <c r="F37" s="180"/>
      <c r="G37" s="180">
        <v>2007</v>
      </c>
      <c r="H37" s="180"/>
      <c r="I37" s="180">
        <v>2007</v>
      </c>
      <c r="J37" s="180"/>
      <c r="K37" s="180">
        <v>2006</v>
      </c>
      <c r="L37" s="180"/>
      <c r="M37" s="206">
        <v>2007</v>
      </c>
      <c r="N37" s="180"/>
      <c r="O37" s="206">
        <v>2006</v>
      </c>
      <c r="P37" s="167"/>
      <c r="Q37" s="167"/>
      <c r="R37" s="174"/>
      <c r="S37" s="174"/>
      <c r="T37" s="182"/>
      <c r="U37" s="174" t="s">
        <v>54</v>
      </c>
      <c r="V37" s="190"/>
      <c r="W37" s="180">
        <v>2007</v>
      </c>
      <c r="X37" s="180"/>
      <c r="Y37" s="180">
        <v>2007</v>
      </c>
      <c r="Z37" s="180"/>
      <c r="AA37" s="180">
        <v>2007</v>
      </c>
      <c r="AB37" s="180"/>
      <c r="AC37" s="180">
        <v>2007</v>
      </c>
      <c r="AD37" s="180"/>
      <c r="AE37" s="180">
        <v>2006</v>
      </c>
      <c r="AF37" s="180"/>
      <c r="AG37" s="206">
        <v>2007</v>
      </c>
      <c r="AH37" s="180"/>
      <c r="AI37" s="206">
        <v>2006</v>
      </c>
      <c r="AO37" s="1004"/>
      <c r="AP37" s="1004"/>
      <c r="AQ37" s="108"/>
    </row>
    <row r="38" spans="1:43" ht="6.75" customHeight="1" x14ac:dyDescent="0.2">
      <c r="A38" s="182"/>
      <c r="B38" s="182"/>
      <c r="C38" s="207"/>
      <c r="D38" s="207"/>
      <c r="E38" s="207"/>
      <c r="F38" s="207"/>
      <c r="G38" s="207"/>
      <c r="H38" s="207"/>
      <c r="I38" s="207"/>
      <c r="J38" s="207"/>
      <c r="K38" s="207"/>
      <c r="L38" s="207"/>
      <c r="M38" s="207"/>
      <c r="N38" s="207"/>
      <c r="O38" s="207"/>
      <c r="P38" s="167"/>
      <c r="Q38" s="167"/>
      <c r="R38" s="182"/>
      <c r="S38" s="182"/>
      <c r="T38" s="182"/>
      <c r="U38" s="182"/>
      <c r="V38" s="190"/>
      <c r="W38" s="207"/>
      <c r="X38" s="207"/>
      <c r="Y38" s="167"/>
      <c r="Z38" s="207"/>
      <c r="AA38" s="207"/>
      <c r="AB38" s="207"/>
      <c r="AC38" s="207"/>
      <c r="AD38" s="207"/>
      <c r="AE38" s="207"/>
      <c r="AF38" s="207"/>
      <c r="AG38" s="207"/>
      <c r="AH38" s="207"/>
      <c r="AI38" s="167"/>
      <c r="AO38" s="13"/>
      <c r="AP38" s="13"/>
      <c r="AQ38" s="13">
        <v>99</v>
      </c>
    </row>
    <row r="39" spans="1:43" s="13" customFormat="1" ht="14.25" x14ac:dyDescent="0.2">
      <c r="A39" s="182" t="s">
        <v>115</v>
      </c>
      <c r="B39" s="182"/>
      <c r="C39" s="208">
        <f>E43</f>
        <v>31.8</v>
      </c>
      <c r="D39" s="208"/>
      <c r="E39" s="208">
        <v>23.8</v>
      </c>
      <c r="F39" s="208"/>
      <c r="G39" s="208">
        <v>13.7</v>
      </c>
      <c r="H39" s="208"/>
      <c r="I39" s="208">
        <v>8.6999999999999993</v>
      </c>
      <c r="J39" s="208"/>
      <c r="K39" s="208">
        <v>4.5</v>
      </c>
      <c r="L39" s="208"/>
      <c r="M39" s="208">
        <f>O43</f>
        <v>8.6999999999999993</v>
      </c>
      <c r="N39" s="208"/>
      <c r="O39" s="209">
        <v>0</v>
      </c>
      <c r="P39" s="190"/>
      <c r="Q39" s="190"/>
      <c r="R39" s="182"/>
      <c r="S39" s="182"/>
      <c r="T39" s="182"/>
      <c r="U39" s="182" t="s">
        <v>115</v>
      </c>
      <c r="V39" s="190"/>
      <c r="W39" s="214">
        <f>Y43</f>
        <v>2.2999999999999998</v>
      </c>
      <c r="X39" s="208"/>
      <c r="Y39" s="214">
        <v>1.4</v>
      </c>
      <c r="Z39" s="208"/>
      <c r="AA39" s="214">
        <v>0.3</v>
      </c>
      <c r="AB39" s="208"/>
      <c r="AC39" s="209">
        <v>0</v>
      </c>
      <c r="AD39" s="208"/>
      <c r="AE39" s="209">
        <v>0</v>
      </c>
      <c r="AF39" s="208"/>
      <c r="AG39" s="209">
        <v>0</v>
      </c>
      <c r="AH39" s="208"/>
      <c r="AI39" s="209">
        <v>0</v>
      </c>
      <c r="AO39" s="998"/>
      <c r="AP39" s="998"/>
      <c r="AQ39" s="109"/>
    </row>
    <row r="40" spans="1:43" s="13" customFormat="1" ht="14.25" x14ac:dyDescent="0.2">
      <c r="A40" s="182" t="s">
        <v>133</v>
      </c>
      <c r="B40" s="182"/>
      <c r="C40" s="210">
        <v>-2.1</v>
      </c>
      <c r="D40" s="210"/>
      <c r="E40" s="207">
        <v>-1.1000000000000001</v>
      </c>
      <c r="F40" s="210"/>
      <c r="G40" s="207">
        <v>-0.2</v>
      </c>
      <c r="H40" s="210"/>
      <c r="I40" s="207">
        <v>-0.3</v>
      </c>
      <c r="J40" s="210"/>
      <c r="K40" s="207">
        <v>0</v>
      </c>
      <c r="L40" s="210"/>
      <c r="M40" s="210">
        <f>SUM(C40:I40)</f>
        <v>-3.7</v>
      </c>
      <c r="N40" s="210"/>
      <c r="O40" s="207">
        <v>0</v>
      </c>
      <c r="P40" s="190"/>
      <c r="Q40" s="190"/>
      <c r="R40" s="182"/>
      <c r="S40" s="182"/>
      <c r="T40" s="182"/>
      <c r="U40" s="182" t="s">
        <v>133</v>
      </c>
      <c r="V40" s="190"/>
      <c r="W40" s="207">
        <v>0</v>
      </c>
      <c r="X40" s="210"/>
      <c r="Y40" s="207">
        <v>0</v>
      </c>
      <c r="Z40" s="210"/>
      <c r="AA40" s="207">
        <v>0</v>
      </c>
      <c r="AB40" s="210"/>
      <c r="AC40" s="207">
        <v>0</v>
      </c>
      <c r="AD40" s="210"/>
      <c r="AE40" s="207">
        <v>0</v>
      </c>
      <c r="AF40" s="210"/>
      <c r="AG40" s="207">
        <v>0</v>
      </c>
      <c r="AH40" s="210"/>
      <c r="AI40" s="190">
        <v>0</v>
      </c>
      <c r="AO40" s="9"/>
      <c r="AP40" s="9"/>
      <c r="AQ40" s="9">
        <v>0.18989898989899001</v>
      </c>
    </row>
    <row r="41" spans="1:43" s="13" customFormat="1" ht="14.25" x14ac:dyDescent="0.2">
      <c r="A41" s="182" t="s">
        <v>116</v>
      </c>
      <c r="B41" s="182"/>
      <c r="C41" s="207">
        <f>Marine!G23</f>
        <v>3.4</v>
      </c>
      <c r="D41" s="207"/>
      <c r="E41" s="207">
        <v>8.9</v>
      </c>
      <c r="F41" s="207"/>
      <c r="G41" s="207">
        <v>10.3</v>
      </c>
      <c r="H41" s="207"/>
      <c r="I41" s="207">
        <v>5.3</v>
      </c>
      <c r="J41" s="207"/>
      <c r="K41" s="207">
        <v>4.2</v>
      </c>
      <c r="L41" s="207"/>
      <c r="M41" s="210">
        <f>SUM(C41:I41)</f>
        <v>27.9</v>
      </c>
      <c r="N41" s="207"/>
      <c r="O41" s="207">
        <v>8.6999999999999993</v>
      </c>
      <c r="P41" s="190"/>
      <c r="Q41" s="190"/>
      <c r="R41" s="182"/>
      <c r="S41" s="182"/>
      <c r="T41" s="182"/>
      <c r="U41" s="182" t="s">
        <v>116</v>
      </c>
      <c r="V41" s="190"/>
      <c r="W41" s="215">
        <f>Aviation!G23</f>
        <v>17.2</v>
      </c>
      <c r="X41" s="207"/>
      <c r="Y41" s="215">
        <v>0.9</v>
      </c>
      <c r="Z41" s="207"/>
      <c r="AA41" s="215">
        <v>1.1000000000000001</v>
      </c>
      <c r="AB41" s="207"/>
      <c r="AC41" s="215">
        <v>0.3</v>
      </c>
      <c r="AD41" s="207"/>
      <c r="AE41" s="215">
        <v>0</v>
      </c>
      <c r="AF41" s="207"/>
      <c r="AG41" s="210">
        <f>SUM(W41:AC41)</f>
        <v>19.5</v>
      </c>
      <c r="AH41" s="207"/>
      <c r="AI41" s="190">
        <v>0</v>
      </c>
      <c r="AO41" s="9"/>
      <c r="AP41" s="9"/>
      <c r="AQ41" s="9">
        <v>0.96899999999999997</v>
      </c>
    </row>
    <row r="42" spans="1:43" s="13" customFormat="1" ht="14.25" x14ac:dyDescent="0.2">
      <c r="A42" s="182" t="s">
        <v>145</v>
      </c>
      <c r="B42" s="182"/>
      <c r="C42" s="207">
        <v>-0.1</v>
      </c>
      <c r="D42" s="207"/>
      <c r="E42" s="207">
        <v>0.2</v>
      </c>
      <c r="F42" s="207"/>
      <c r="G42" s="207">
        <v>0</v>
      </c>
      <c r="H42" s="207"/>
      <c r="I42" s="207">
        <v>0</v>
      </c>
      <c r="J42" s="207"/>
      <c r="K42" s="207">
        <v>0</v>
      </c>
      <c r="L42" s="207"/>
      <c r="M42" s="210">
        <f>SUM(C42:I42)</f>
        <v>0.1</v>
      </c>
      <c r="N42" s="207"/>
      <c r="O42" s="207">
        <v>0</v>
      </c>
      <c r="P42" s="190"/>
      <c r="Q42" s="190"/>
      <c r="R42" s="182"/>
      <c r="S42" s="182"/>
      <c r="T42" s="182"/>
      <c r="U42" s="182" t="s">
        <v>145</v>
      </c>
      <c r="V42" s="190"/>
      <c r="W42" s="215">
        <v>-0.1</v>
      </c>
      <c r="X42" s="207"/>
      <c r="Y42" s="215">
        <v>0</v>
      </c>
      <c r="Z42" s="207"/>
      <c r="AA42" s="207">
        <v>0</v>
      </c>
      <c r="AB42" s="207"/>
      <c r="AC42" s="207">
        <v>0</v>
      </c>
      <c r="AD42" s="207"/>
      <c r="AE42" s="207">
        <v>0</v>
      </c>
      <c r="AF42" s="207"/>
      <c r="AG42" s="210">
        <f>SUM(W42:AC42)</f>
        <v>-0.1</v>
      </c>
      <c r="AH42" s="207"/>
      <c r="AI42" s="190">
        <v>0</v>
      </c>
    </row>
    <row r="43" spans="1:43" s="13" customFormat="1" ht="17.25" customHeight="1" thickBot="1" x14ac:dyDescent="0.25">
      <c r="A43" s="182" t="s">
        <v>114</v>
      </c>
      <c r="B43" s="182"/>
      <c r="C43" s="211">
        <f>SUM(C39:C42)</f>
        <v>33</v>
      </c>
      <c r="D43" s="211"/>
      <c r="E43" s="211">
        <v>31.8</v>
      </c>
      <c r="F43" s="211"/>
      <c r="G43" s="211">
        <v>23.8</v>
      </c>
      <c r="H43" s="211"/>
      <c r="I43" s="211">
        <v>13.7</v>
      </c>
      <c r="J43" s="211"/>
      <c r="K43" s="211">
        <v>8.6999999999999993</v>
      </c>
      <c r="L43" s="211"/>
      <c r="M43" s="211">
        <f>SUM(M39:M42)</f>
        <v>33</v>
      </c>
      <c r="N43" s="211"/>
      <c r="O43" s="211">
        <f>SUM(O39:O42)</f>
        <v>8.6999999999999993</v>
      </c>
      <c r="P43" s="190"/>
      <c r="Q43" s="190"/>
      <c r="R43" s="182"/>
      <c r="S43" s="182"/>
      <c r="T43" s="182"/>
      <c r="U43" s="182" t="s">
        <v>114</v>
      </c>
      <c r="V43" s="190"/>
      <c r="W43" s="216">
        <f>SUM(W39:W42)</f>
        <v>19.399999999999999</v>
      </c>
      <c r="X43" s="211"/>
      <c r="Y43" s="216">
        <f>SUM(Y39:Y41)</f>
        <v>2.2999999999999998</v>
      </c>
      <c r="Z43" s="211"/>
      <c r="AA43" s="216">
        <v>1.4</v>
      </c>
      <c r="AB43" s="211"/>
      <c r="AC43" s="216">
        <v>0.3</v>
      </c>
      <c r="AD43" s="211"/>
      <c r="AE43" s="217">
        <v>0</v>
      </c>
      <c r="AF43" s="211"/>
      <c r="AG43" s="211">
        <f>SUM(AG39:AG42)</f>
        <v>19.399999999999999</v>
      </c>
      <c r="AH43" s="211"/>
      <c r="AI43" s="211">
        <v>0</v>
      </c>
    </row>
    <row r="44" spans="1:43" s="13" customFormat="1" ht="6.75" customHeight="1" x14ac:dyDescent="0.2">
      <c r="A44" s="182"/>
      <c r="B44" s="182"/>
      <c r="C44" s="207"/>
      <c r="D44" s="207"/>
      <c r="E44" s="207"/>
      <c r="F44" s="207"/>
      <c r="G44" s="207"/>
      <c r="H44" s="207"/>
      <c r="I44" s="207"/>
      <c r="J44" s="207"/>
      <c r="K44" s="207"/>
      <c r="L44" s="207"/>
      <c r="M44" s="207"/>
      <c r="N44" s="207"/>
      <c r="O44" s="207"/>
      <c r="P44" s="190"/>
      <c r="Q44" s="190"/>
      <c r="R44" s="182"/>
      <c r="S44" s="182"/>
      <c r="T44" s="182"/>
      <c r="U44" s="182"/>
      <c r="V44" s="190"/>
      <c r="W44" s="207"/>
      <c r="X44" s="207"/>
      <c r="Y44" s="207"/>
      <c r="Z44" s="207"/>
      <c r="AA44" s="207"/>
      <c r="AB44" s="207"/>
      <c r="AC44" s="207"/>
      <c r="AD44" s="207"/>
      <c r="AE44" s="207"/>
      <c r="AF44" s="207"/>
      <c r="AG44" s="207"/>
      <c r="AH44" s="207"/>
      <c r="AI44" s="190"/>
    </row>
    <row r="45" spans="1:43" s="13" customFormat="1" ht="12.75" customHeight="1" x14ac:dyDescent="0.2">
      <c r="A45" s="182" t="s">
        <v>26</v>
      </c>
      <c r="B45" s="182"/>
      <c r="C45" s="208">
        <f>Marine!G19</f>
        <v>19.2</v>
      </c>
      <c r="D45" s="208"/>
      <c r="E45" s="208">
        <v>19.5</v>
      </c>
      <c r="F45" s="208"/>
      <c r="G45" s="208">
        <v>16.8</v>
      </c>
      <c r="H45" s="208"/>
      <c r="I45" s="208">
        <v>14.9</v>
      </c>
      <c r="J45" s="208"/>
      <c r="K45" s="208">
        <v>10.5</v>
      </c>
      <c r="L45" s="208"/>
      <c r="M45" s="208" t="e">
        <f>Marine!#REF!</f>
        <v>#REF!</v>
      </c>
      <c r="N45" s="208"/>
      <c r="O45" s="208">
        <f>Marine!S19</f>
        <v>53.3</v>
      </c>
      <c r="P45" s="190"/>
      <c r="Q45" s="190"/>
      <c r="R45" s="182"/>
      <c r="S45" s="182"/>
      <c r="T45" s="182"/>
      <c r="U45" s="182" t="s">
        <v>26</v>
      </c>
      <c r="V45" s="190"/>
      <c r="W45" s="208">
        <f>Aviation!G19</f>
        <v>11</v>
      </c>
      <c r="X45" s="208"/>
      <c r="Y45" s="208">
        <v>21.9</v>
      </c>
      <c r="Z45" s="208"/>
      <c r="AA45" s="208">
        <v>17.3</v>
      </c>
      <c r="AB45" s="208"/>
      <c r="AC45" s="208">
        <v>15.9</v>
      </c>
      <c r="AD45" s="208"/>
      <c r="AE45" s="208">
        <v>3</v>
      </c>
      <c r="AF45" s="208"/>
      <c r="AG45" s="208" t="e">
        <f>Aviation!#REF!</f>
        <v>#REF!</v>
      </c>
      <c r="AH45" s="208"/>
      <c r="AI45" s="208">
        <f>Aviation!S19</f>
        <v>42.4</v>
      </c>
    </row>
    <row r="46" spans="1:43" s="13" customFormat="1" ht="6.75" customHeight="1" x14ac:dyDescent="0.2">
      <c r="A46" s="182"/>
      <c r="B46" s="182"/>
      <c r="C46" s="182"/>
      <c r="D46" s="182"/>
      <c r="E46" s="182"/>
      <c r="F46" s="182"/>
      <c r="G46" s="182"/>
      <c r="H46" s="182"/>
      <c r="I46" s="182"/>
      <c r="J46" s="182"/>
      <c r="K46" s="182"/>
      <c r="L46" s="182"/>
      <c r="M46" s="182"/>
      <c r="N46" s="182"/>
      <c r="O46" s="182"/>
      <c r="P46" s="190"/>
      <c r="Q46" s="190"/>
      <c r="R46" s="182"/>
      <c r="S46" s="182"/>
      <c r="T46" s="182"/>
      <c r="U46" s="182"/>
      <c r="V46" s="190"/>
      <c r="W46" s="182"/>
      <c r="X46" s="182"/>
      <c r="Y46" s="207"/>
      <c r="Z46" s="182"/>
      <c r="AA46" s="182"/>
      <c r="AB46" s="182"/>
      <c r="AC46" s="182"/>
      <c r="AD46" s="182"/>
      <c r="AE46" s="182"/>
      <c r="AF46" s="182"/>
      <c r="AG46" s="182"/>
      <c r="AH46" s="182"/>
      <c r="AI46" s="190"/>
    </row>
    <row r="47" spans="1:43" ht="12.75" customHeight="1" x14ac:dyDescent="0.2">
      <c r="A47" s="182" t="s">
        <v>135</v>
      </c>
      <c r="B47" s="182"/>
      <c r="C47" s="212">
        <f>(C41)/C45</f>
        <v>0.17699999999999999</v>
      </c>
      <c r="D47" s="212"/>
      <c r="E47" s="212">
        <v>0.45600000000000002</v>
      </c>
      <c r="F47" s="212"/>
      <c r="G47" s="212">
        <v>0.61299999999999999</v>
      </c>
      <c r="H47" s="212"/>
      <c r="I47" s="212">
        <v>0.35599999999999998</v>
      </c>
      <c r="J47" s="212"/>
      <c r="K47" s="212">
        <v>0.4</v>
      </c>
      <c r="L47" s="212"/>
      <c r="M47" s="212" t="e">
        <f>(M41)/M45</f>
        <v>#REF!</v>
      </c>
      <c r="N47" s="212"/>
      <c r="O47" s="212">
        <f>(O41)/O45</f>
        <v>0.16300000000000001</v>
      </c>
      <c r="P47" s="167"/>
      <c r="Q47" s="167"/>
      <c r="R47" s="182"/>
      <c r="S47" s="182"/>
      <c r="T47" s="182"/>
      <c r="U47" s="182" t="s">
        <v>135</v>
      </c>
      <c r="V47" s="190"/>
      <c r="W47" s="212">
        <f>(W41)/W45</f>
        <v>1.5640000000000001</v>
      </c>
      <c r="X47" s="212"/>
      <c r="Y47" s="212">
        <f>(Y41)/Y45</f>
        <v>4.1000000000000002E-2</v>
      </c>
      <c r="Z47" s="212"/>
      <c r="AA47" s="212">
        <v>6.4000000000000001E-2</v>
      </c>
      <c r="AB47" s="212"/>
      <c r="AC47" s="212">
        <v>1.9E-2</v>
      </c>
      <c r="AD47" s="212"/>
      <c r="AE47" s="207">
        <v>0</v>
      </c>
      <c r="AF47" s="212"/>
      <c r="AG47" s="212" t="e">
        <f>(AG41)/AG45</f>
        <v>#REF!</v>
      </c>
      <c r="AH47" s="212"/>
      <c r="AI47" s="212">
        <f>(AI41)/AI45</f>
        <v>0</v>
      </c>
    </row>
    <row r="48" spans="1:43" ht="12.75" customHeight="1" x14ac:dyDescent="0.2">
      <c r="A48" s="38"/>
      <c r="B48" s="38"/>
      <c r="C48" s="38"/>
      <c r="D48" s="38"/>
      <c r="E48" s="66"/>
      <c r="F48" s="38"/>
      <c r="G48" s="66"/>
      <c r="H48" s="38"/>
      <c r="I48" s="80"/>
      <c r="J48" s="38"/>
      <c r="K48" s="66"/>
      <c r="L48" s="38"/>
      <c r="M48" s="66"/>
      <c r="N48" s="38"/>
      <c r="O48" s="66"/>
      <c r="Q48" s="40"/>
      <c r="R48" s="40"/>
      <c r="S48" s="40"/>
      <c r="T48" s="38"/>
      <c r="U48" s="38"/>
      <c r="V48" s="13"/>
      <c r="W48" s="40"/>
      <c r="X48" s="38"/>
      <c r="Z48" s="38"/>
      <c r="AB48" s="38"/>
      <c r="AC48" s="66"/>
      <c r="AD48" s="38"/>
      <c r="AF48" s="38"/>
      <c r="AG48" s="66"/>
      <c r="AH48" s="38"/>
      <c r="AI48" s="66"/>
    </row>
    <row r="49" spans="1:36" x14ac:dyDescent="0.2">
      <c r="A49" s="38"/>
      <c r="B49" s="38"/>
      <c r="I49" s="38"/>
      <c r="K49" s="38"/>
      <c r="M49" s="38"/>
      <c r="O49" s="38"/>
      <c r="Q49" s="38"/>
      <c r="R49" s="38"/>
      <c r="S49" s="38"/>
      <c r="T49" s="38"/>
      <c r="U49" s="38"/>
      <c r="V49" s="13"/>
      <c r="W49" s="38"/>
      <c r="AC49" s="38"/>
      <c r="AG49" s="38"/>
      <c r="AI49" s="38"/>
    </row>
    <row r="50" spans="1:36" ht="14.25" customHeight="1" x14ac:dyDescent="0.2">
      <c r="A50" s="68"/>
      <c r="B50" s="68"/>
      <c r="C50" s="9" t="s">
        <v>149</v>
      </c>
      <c r="I50" s="38"/>
      <c r="K50" s="38"/>
      <c r="M50" s="38"/>
      <c r="O50" s="38"/>
      <c r="P50" s="38"/>
      <c r="Q50" s="38"/>
      <c r="R50" s="38"/>
      <c r="S50" s="38"/>
      <c r="V50" s="38"/>
      <c r="W50" s="38"/>
      <c r="Y50" s="38"/>
      <c r="AA50" s="38"/>
      <c r="AC50" s="38"/>
      <c r="AE50" s="38"/>
      <c r="AG50" s="38"/>
      <c r="AI50" s="38"/>
      <c r="AJ50" s="38"/>
    </row>
    <row r="51" spans="1:36" x14ac:dyDescent="0.2">
      <c r="I51" s="5"/>
      <c r="K51" s="4"/>
      <c r="M51" s="4"/>
      <c r="O51" s="4"/>
      <c r="P51" s="2"/>
      <c r="V51" s="38"/>
      <c r="W51" s="38"/>
      <c r="Y51" s="38"/>
      <c r="AA51" s="38"/>
      <c r="AC51" s="4"/>
      <c r="AE51" s="2"/>
      <c r="AG51" s="4"/>
      <c r="AI51" s="4"/>
      <c r="AJ51" s="2"/>
    </row>
    <row r="52" spans="1:36" x14ac:dyDescent="0.2">
      <c r="G52" s="28" t="s">
        <v>1</v>
      </c>
    </row>
    <row r="53" spans="1:36" x14ac:dyDescent="0.2">
      <c r="C53" s="9" t="s">
        <v>146</v>
      </c>
      <c r="G53" s="142">
        <f>E6+C27+W27+W41+C41</f>
        <v>180.2</v>
      </c>
    </row>
    <row r="54" spans="1:36" x14ac:dyDescent="0.2">
      <c r="C54" s="9" t="s">
        <v>148</v>
      </c>
      <c r="G54" s="142">
        <f>C42+C28+W28+W42</f>
        <v>-0.3</v>
      </c>
    </row>
    <row r="55" spans="1:36" x14ac:dyDescent="0.2">
      <c r="C55" s="9" t="s">
        <v>147</v>
      </c>
      <c r="G55" s="142">
        <f>C40+W26</f>
        <v>-5.6</v>
      </c>
    </row>
    <row r="56" spans="1:36" x14ac:dyDescent="0.2">
      <c r="G56" s="28"/>
    </row>
    <row r="57" spans="1:36" ht="13.5" thickBot="1" x14ac:dyDescent="0.25">
      <c r="G57" s="143">
        <f>SUM(G53:G56)</f>
        <v>174.3</v>
      </c>
    </row>
    <row r="58" spans="1:36" ht="13.5" thickTop="1" x14ac:dyDescent="0.2"/>
  </sheetData>
  <mergeCells count="53">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 ref="D5:E5"/>
    <mergeCell ref="C7:E7"/>
    <mergeCell ref="J5:K5"/>
    <mergeCell ref="S12:T12"/>
    <mergeCell ref="C8:E8"/>
    <mergeCell ref="I8:K8"/>
    <mergeCell ref="O8:P8"/>
    <mergeCell ref="O7:P7"/>
    <mergeCell ref="O10:P10"/>
    <mergeCell ref="O11:P11"/>
    <mergeCell ref="I7:K7"/>
    <mergeCell ref="O9:P9"/>
    <mergeCell ref="V14:W14"/>
    <mergeCell ref="S10:T10"/>
    <mergeCell ref="S6:T6"/>
    <mergeCell ref="V7:W7"/>
    <mergeCell ref="V8:W8"/>
    <mergeCell ref="V9:W9"/>
    <mergeCell ref="V6:W6"/>
    <mergeCell ref="S9:T9"/>
    <mergeCell ref="C13:E13"/>
    <mergeCell ref="I11:K11"/>
    <mergeCell ref="I13:K13"/>
    <mergeCell ref="I9:K9"/>
    <mergeCell ref="I10:K10"/>
    <mergeCell ref="C9:E9"/>
    <mergeCell ref="C10:E10"/>
    <mergeCell ref="C11:E11"/>
    <mergeCell ref="AO39:AP39"/>
    <mergeCell ref="AG8:AI8"/>
    <mergeCell ref="AG9:AI9"/>
    <mergeCell ref="AG10:AI10"/>
    <mergeCell ref="AO35:AP35"/>
    <mergeCell ref="AO36:AP36"/>
    <mergeCell ref="AO37:AP37"/>
    <mergeCell ref="AO34:AP34"/>
    <mergeCell ref="AO33:AP33"/>
  </mergeCells>
  <phoneticPr fontId="16"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10" width="9.7109375" style="9" customWidth="1"/>
    <col min="11" max="11" width="8.7109375" style="9" customWidth="1"/>
    <col min="12" max="12" width="10.85546875" style="9" customWidth="1"/>
    <col min="13" max="23" width="9.7109375" style="9" customWidth="1"/>
    <col min="24" max="16384" width="9.140625" style="9"/>
  </cols>
  <sheetData>
    <row r="1" spans="1:23" ht="12.75" customHeight="1" x14ac:dyDescent="0.2">
      <c r="A1" s="8"/>
      <c r="B1" s="8"/>
      <c r="C1" s="8"/>
      <c r="D1" s="8"/>
      <c r="E1" s="140"/>
    </row>
    <row r="2" spans="1:23" ht="12.75" customHeight="1" x14ac:dyDescent="0.25">
      <c r="A2" s="988"/>
      <c r="B2" s="988"/>
      <c r="C2" s="988"/>
      <c r="D2" s="988"/>
      <c r="E2" s="988"/>
      <c r="F2" s="988"/>
      <c r="G2" s="988"/>
      <c r="H2" s="988"/>
      <c r="I2" s="988"/>
      <c r="J2" s="988"/>
      <c r="K2" s="988"/>
      <c r="L2" s="988"/>
      <c r="M2" s="988"/>
      <c r="N2" s="988"/>
      <c r="O2" s="988"/>
      <c r="P2" s="988"/>
      <c r="Q2" s="988"/>
      <c r="R2" s="988"/>
    </row>
    <row r="3" spans="1:23" x14ac:dyDescent="0.2">
      <c r="C3" s="62"/>
      <c r="D3" s="93" t="s">
        <v>82</v>
      </c>
      <c r="F3" s="62"/>
      <c r="G3" s="93" t="s">
        <v>127</v>
      </c>
      <c r="H3" s="93"/>
      <c r="I3" s="62"/>
      <c r="J3" s="93" t="s">
        <v>126</v>
      </c>
      <c r="L3" s="62"/>
      <c r="M3" s="93" t="s">
        <v>125</v>
      </c>
      <c r="O3" s="62"/>
      <c r="P3" s="93" t="s">
        <v>82</v>
      </c>
      <c r="R3" s="1021" t="s">
        <v>81</v>
      </c>
      <c r="S3" s="1021"/>
      <c r="U3" s="1021" t="s">
        <v>81</v>
      </c>
      <c r="V3" s="1021"/>
    </row>
    <row r="4" spans="1:23" x14ac:dyDescent="0.2">
      <c r="A4" s="81" t="s">
        <v>113</v>
      </c>
      <c r="B4" s="81"/>
      <c r="C4" s="1017">
        <v>2007</v>
      </c>
      <c r="D4" s="1017"/>
      <c r="E4" s="81"/>
      <c r="F4" s="1017">
        <v>2007</v>
      </c>
      <c r="G4" s="1017"/>
      <c r="H4" s="79"/>
      <c r="I4" s="1017">
        <v>2007</v>
      </c>
      <c r="J4" s="1017"/>
      <c r="L4" s="1017">
        <v>2007</v>
      </c>
      <c r="M4" s="1017"/>
      <c r="O4" s="1017">
        <v>2006</v>
      </c>
      <c r="P4" s="1017"/>
      <c r="R4" s="1017">
        <v>2007</v>
      </c>
      <c r="S4" s="1017"/>
      <c r="U4" s="1017">
        <v>2006</v>
      </c>
      <c r="V4" s="1017"/>
      <c r="W4" s="81"/>
    </row>
    <row r="5" spans="1:23" ht="6.75" customHeight="1" x14ac:dyDescent="0.2">
      <c r="A5" s="38"/>
      <c r="B5" s="38"/>
      <c r="C5" s="86"/>
      <c r="D5" s="86"/>
      <c r="E5" s="38"/>
      <c r="F5" s="86"/>
      <c r="G5" s="86"/>
      <c r="H5" s="86"/>
      <c r="I5" s="86"/>
      <c r="J5" s="86"/>
      <c r="L5" s="86"/>
      <c r="M5" s="86"/>
      <c r="O5" s="86"/>
      <c r="P5" s="86"/>
      <c r="W5" s="38"/>
    </row>
    <row r="6" spans="1:23" s="13" customFormat="1" ht="12.75" customHeight="1" x14ac:dyDescent="0.2">
      <c r="A6" s="38" t="s">
        <v>115</v>
      </c>
      <c r="B6" s="38"/>
      <c r="C6" s="1018">
        <f>F10</f>
        <v>157.19999999999999</v>
      </c>
      <c r="D6" s="1018"/>
      <c r="E6" s="38"/>
      <c r="F6" s="1018">
        <v>121.2</v>
      </c>
      <c r="G6" s="1018"/>
      <c r="H6" s="154"/>
      <c r="I6" s="1018">
        <v>70.099999999999994</v>
      </c>
      <c r="J6" s="1018"/>
      <c r="L6" s="1018">
        <v>39.1</v>
      </c>
      <c r="M6" s="1018"/>
      <c r="O6" s="1018">
        <v>20.3</v>
      </c>
      <c r="P6" s="1018"/>
      <c r="R6" s="1018">
        <f>L6</f>
        <v>39.1</v>
      </c>
      <c r="S6" s="1018"/>
      <c r="U6" s="1018">
        <v>0</v>
      </c>
      <c r="V6" s="1018"/>
      <c r="W6" s="38"/>
    </row>
    <row r="7" spans="1:23" s="13" customFormat="1" ht="12.75" customHeight="1" x14ac:dyDescent="0.2">
      <c r="A7" s="38" t="s">
        <v>133</v>
      </c>
      <c r="B7" s="38"/>
      <c r="C7" s="1019">
        <f>C22+P22+P36+C36</f>
        <v>-5.8</v>
      </c>
      <c r="D7" s="1019"/>
      <c r="E7" s="38"/>
      <c r="F7" s="1019">
        <v>-1.9</v>
      </c>
      <c r="G7" s="1019"/>
      <c r="H7" s="29"/>
      <c r="I7" s="1019">
        <v>-1.2</v>
      </c>
      <c r="J7" s="1019"/>
      <c r="L7" s="1019">
        <v>-1</v>
      </c>
      <c r="M7" s="1019"/>
      <c r="O7" s="1019">
        <v>0</v>
      </c>
      <c r="P7" s="1019"/>
      <c r="R7" s="1005">
        <f>L7+I7+F7+C7</f>
        <v>-9.9</v>
      </c>
      <c r="S7" s="1005"/>
      <c r="U7" s="1005">
        <v>0</v>
      </c>
      <c r="V7" s="1005"/>
      <c r="W7" s="38"/>
    </row>
    <row r="8" spans="1:23" s="13" customFormat="1" ht="12.75" customHeight="1" x14ac:dyDescent="0.2">
      <c r="A8" s="38" t="s">
        <v>116</v>
      </c>
      <c r="B8" s="38"/>
      <c r="C8" s="1020">
        <f>C23+P23+P37+C37</f>
        <v>23</v>
      </c>
      <c r="D8" s="1020"/>
      <c r="E8" s="38"/>
      <c r="F8" s="1020">
        <v>37.1</v>
      </c>
      <c r="G8" s="1020"/>
      <c r="H8" s="155"/>
      <c r="I8" s="1020">
        <v>52.3</v>
      </c>
      <c r="J8" s="1020"/>
      <c r="L8" s="1020">
        <v>32</v>
      </c>
      <c r="M8" s="1020"/>
      <c r="O8" s="1020">
        <v>18.8</v>
      </c>
      <c r="P8" s="1020"/>
      <c r="R8" s="1005">
        <f>L8+I8+F8+C8</f>
        <v>144.4</v>
      </c>
      <c r="S8" s="1005"/>
      <c r="U8" s="1005">
        <v>39.1</v>
      </c>
      <c r="V8" s="1005"/>
      <c r="W8" s="38"/>
    </row>
    <row r="9" spans="1:23" s="13" customFormat="1" ht="12.75" customHeight="1" x14ac:dyDescent="0.2">
      <c r="A9" s="38" t="s">
        <v>145</v>
      </c>
      <c r="B9" s="38"/>
      <c r="C9" s="1024">
        <f>C24+C38+P38+P24</f>
        <v>-0.4</v>
      </c>
      <c r="D9" s="1024"/>
      <c r="E9" s="38"/>
      <c r="F9" s="1019">
        <v>0.8</v>
      </c>
      <c r="G9" s="1019"/>
      <c r="H9" s="29"/>
      <c r="I9" s="1022">
        <v>0</v>
      </c>
      <c r="J9" s="1022"/>
      <c r="L9" s="1022">
        <v>0</v>
      </c>
      <c r="M9" s="1022"/>
      <c r="O9" s="1022">
        <v>0</v>
      </c>
      <c r="P9" s="1022"/>
      <c r="R9" s="1025">
        <f>F9+C9</f>
        <v>0.4</v>
      </c>
      <c r="S9" s="1025"/>
      <c r="U9" s="1025">
        <v>0</v>
      </c>
      <c r="V9" s="1025"/>
      <c r="W9" s="38"/>
    </row>
    <row r="10" spans="1:23" s="13" customFormat="1" ht="17.25" customHeight="1" thickBot="1" x14ac:dyDescent="0.25">
      <c r="A10" s="38" t="s">
        <v>114</v>
      </c>
      <c r="B10" s="38"/>
      <c r="C10" s="1023">
        <f>C25+P25+P39+C39</f>
        <v>174</v>
      </c>
      <c r="D10" s="1023"/>
      <c r="E10" s="38"/>
      <c r="F10" s="1023">
        <v>157.19999999999999</v>
      </c>
      <c r="G10" s="1023"/>
      <c r="H10" s="153"/>
      <c r="I10" s="1023">
        <v>121.2</v>
      </c>
      <c r="J10" s="1023"/>
      <c r="L10" s="1023">
        <v>70.099999999999994</v>
      </c>
      <c r="M10" s="1023"/>
      <c r="O10" s="1023">
        <v>39.1</v>
      </c>
      <c r="P10" s="1023"/>
      <c r="R10" s="1023">
        <f>SUM(R6:R9)</f>
        <v>174</v>
      </c>
      <c r="S10" s="1023"/>
      <c r="U10" s="1023">
        <f>SUM(U6:U9)</f>
        <v>39.1</v>
      </c>
      <c r="V10" s="1023"/>
      <c r="W10" s="38"/>
    </row>
    <row r="11" spans="1:23" s="13" customFormat="1" ht="6.75" customHeight="1" x14ac:dyDescent="0.2">
      <c r="A11" s="38"/>
      <c r="B11" s="38"/>
      <c r="C11" s="87"/>
      <c r="D11" s="87"/>
      <c r="E11" s="38"/>
      <c r="F11" s="87"/>
      <c r="G11" s="87"/>
      <c r="H11" s="87"/>
      <c r="I11" s="87"/>
      <c r="J11" s="87"/>
      <c r="L11" s="87"/>
      <c r="M11" s="87"/>
      <c r="O11" s="87"/>
      <c r="P11" s="87"/>
      <c r="W11" s="38"/>
    </row>
    <row r="12" spans="1:23" s="13" customFormat="1" x14ac:dyDescent="0.2">
      <c r="A12" s="38" t="s">
        <v>26</v>
      </c>
      <c r="B12" s="38"/>
      <c r="C12" s="1018">
        <f>C27+P27+P41+C41</f>
        <v>133.80000000000001</v>
      </c>
      <c r="D12" s="1018"/>
      <c r="E12" s="38"/>
      <c r="F12" s="1018">
        <v>160.5</v>
      </c>
      <c r="G12" s="1018"/>
      <c r="H12" s="154"/>
      <c r="I12" s="1018">
        <v>151.9</v>
      </c>
      <c r="J12" s="1018"/>
      <c r="L12" s="1018">
        <v>140.19999999999999</v>
      </c>
      <c r="M12" s="1018"/>
      <c r="O12" s="1018">
        <v>99</v>
      </c>
      <c r="P12" s="1018"/>
      <c r="R12" s="1018">
        <v>611.20000000000005</v>
      </c>
      <c r="S12" s="1018"/>
      <c r="U12" s="1018">
        <v>243.5</v>
      </c>
      <c r="V12" s="1018"/>
      <c r="W12" s="38"/>
    </row>
    <row r="13" spans="1:23" ht="6.75" customHeight="1" x14ac:dyDescent="0.2">
      <c r="A13" s="38"/>
      <c r="B13" s="38"/>
      <c r="C13" s="86"/>
      <c r="D13" s="86"/>
      <c r="E13" s="38"/>
      <c r="F13" s="86"/>
      <c r="G13" s="86"/>
      <c r="H13" s="86"/>
      <c r="I13" s="86"/>
      <c r="J13" s="86"/>
      <c r="L13" s="86"/>
      <c r="M13" s="86"/>
      <c r="O13" s="86"/>
      <c r="P13" s="86"/>
      <c r="W13" s="38"/>
    </row>
    <row r="14" spans="1:23" x14ac:dyDescent="0.2">
      <c r="A14" s="38" t="s">
        <v>135</v>
      </c>
      <c r="B14" s="38"/>
      <c r="C14" s="1016">
        <f>(C8)/C12</f>
        <v>0.17199999999999999</v>
      </c>
      <c r="D14" s="1016"/>
      <c r="E14" s="38"/>
      <c r="F14" s="1016">
        <v>0.23100000000000001</v>
      </c>
      <c r="G14" s="1016"/>
      <c r="H14" s="85"/>
      <c r="I14" s="1016">
        <v>0.34399999999999997</v>
      </c>
      <c r="J14" s="1016"/>
      <c r="L14" s="1016">
        <v>0.22800000000000001</v>
      </c>
      <c r="M14" s="1016"/>
      <c r="O14" s="1016">
        <v>0.19</v>
      </c>
      <c r="P14" s="1016"/>
      <c r="S14" s="156">
        <f>(R8)/R12</f>
        <v>0.23599999999999999</v>
      </c>
      <c r="V14" s="156">
        <f>(U8)/U12</f>
        <v>0.161</v>
      </c>
      <c r="W14" s="38"/>
    </row>
    <row r="15" spans="1:23" x14ac:dyDescent="0.2">
      <c r="A15" s="38" t="s">
        <v>137</v>
      </c>
      <c r="B15" s="38"/>
      <c r="C15" s="85"/>
      <c r="D15" s="85">
        <f>(105.7)/C10</f>
        <v>0.60699999999999998</v>
      </c>
      <c r="E15" s="38"/>
      <c r="F15" s="85"/>
      <c r="G15" s="85">
        <v>0.70199999999999996</v>
      </c>
      <c r="H15" s="85"/>
      <c r="I15" s="85"/>
      <c r="J15" s="85">
        <v>0.68400000000000005</v>
      </c>
      <c r="L15" s="85"/>
      <c r="M15" s="85">
        <v>0.76600000000000001</v>
      </c>
      <c r="O15" s="85"/>
      <c r="P15" s="85">
        <v>0.96899999999999997</v>
      </c>
      <c r="S15" s="14">
        <f>(105.7/R8)</f>
        <v>0.73199999999999998</v>
      </c>
      <c r="V15" s="14">
        <f>(37.9/U10)</f>
        <v>0.96899999999999997</v>
      </c>
      <c r="W15" s="38"/>
    </row>
    <row r="16" spans="1:23" ht="13.5" x14ac:dyDescent="0.2">
      <c r="A16" s="82"/>
      <c r="B16" s="82"/>
      <c r="C16" s="82"/>
      <c r="D16" s="82"/>
      <c r="E16" s="82"/>
      <c r="F16" s="83"/>
      <c r="G16" s="83"/>
      <c r="H16" s="83"/>
      <c r="I16" s="83"/>
      <c r="J16" s="78"/>
      <c r="K16" s="83"/>
      <c r="L16" s="82"/>
      <c r="M16" s="84"/>
      <c r="N16" s="84"/>
      <c r="O16" s="84"/>
      <c r="P16" s="84"/>
      <c r="Q16" s="84"/>
      <c r="R16" s="84"/>
      <c r="S16" s="83"/>
      <c r="T16" s="78"/>
      <c r="U16" s="83"/>
      <c r="V16" s="83"/>
      <c r="W16" s="38"/>
    </row>
    <row r="17" spans="1:23" ht="13.5" x14ac:dyDescent="0.2">
      <c r="A17" s="38"/>
      <c r="B17" s="38"/>
      <c r="C17" s="38"/>
      <c r="D17" s="38"/>
      <c r="E17" s="38"/>
      <c r="F17" s="64"/>
      <c r="G17" s="64"/>
      <c r="H17" s="64"/>
      <c r="I17" s="64"/>
      <c r="J17" s="64"/>
      <c r="K17" s="64"/>
      <c r="L17" s="38"/>
      <c r="M17" s="68"/>
      <c r="N17" s="68"/>
      <c r="O17" s="68"/>
      <c r="P17" s="68"/>
      <c r="Q17" s="68"/>
      <c r="R17" s="68"/>
      <c r="S17" s="64"/>
      <c r="T17" s="64"/>
      <c r="U17" s="64"/>
      <c r="V17" s="64"/>
      <c r="W17" s="38"/>
    </row>
    <row r="18" spans="1:23" ht="13.5" x14ac:dyDescent="0.2">
      <c r="A18" s="38"/>
      <c r="B18" s="38"/>
      <c r="C18" s="114" t="s">
        <v>82</v>
      </c>
      <c r="D18" s="114" t="s">
        <v>127</v>
      </c>
      <c r="E18" s="114" t="s">
        <v>126</v>
      </c>
      <c r="F18" s="114" t="s">
        <v>125</v>
      </c>
      <c r="G18" s="114" t="s">
        <v>82</v>
      </c>
      <c r="H18" s="53" t="s">
        <v>81</v>
      </c>
      <c r="I18" s="53" t="s">
        <v>81</v>
      </c>
      <c r="M18" s="68"/>
      <c r="N18" s="68"/>
      <c r="P18" s="114" t="s">
        <v>82</v>
      </c>
      <c r="Q18" s="114" t="s">
        <v>127</v>
      </c>
      <c r="R18" s="114" t="s">
        <v>126</v>
      </c>
      <c r="S18" s="114" t="s">
        <v>125</v>
      </c>
      <c r="T18" s="114" t="s">
        <v>82</v>
      </c>
      <c r="U18" s="53" t="s">
        <v>81</v>
      </c>
      <c r="V18" s="53" t="s">
        <v>81</v>
      </c>
      <c r="W18" s="38"/>
    </row>
    <row r="19" spans="1:23" x14ac:dyDescent="0.2">
      <c r="A19" s="81" t="s">
        <v>51</v>
      </c>
      <c r="B19" s="81"/>
      <c r="C19" s="65">
        <v>2007</v>
      </c>
      <c r="D19" s="65">
        <v>2007</v>
      </c>
      <c r="E19" s="65">
        <v>2007</v>
      </c>
      <c r="F19" s="65">
        <v>2007</v>
      </c>
      <c r="G19" s="65">
        <v>2006</v>
      </c>
      <c r="H19" s="54">
        <v>2007</v>
      </c>
      <c r="I19" s="54">
        <v>2006</v>
      </c>
      <c r="M19" s="81" t="s">
        <v>52</v>
      </c>
      <c r="N19" s="81"/>
      <c r="P19" s="65">
        <v>2007</v>
      </c>
      <c r="Q19" s="65">
        <v>2007</v>
      </c>
      <c r="R19" s="65">
        <v>2007</v>
      </c>
      <c r="S19" s="65">
        <v>2007</v>
      </c>
      <c r="T19" s="65">
        <v>2006</v>
      </c>
      <c r="U19" s="54">
        <v>2007</v>
      </c>
      <c r="V19" s="54">
        <v>2006</v>
      </c>
      <c r="W19" s="38"/>
    </row>
    <row r="20" spans="1:23" ht="6.75" customHeight="1" x14ac:dyDescent="0.2">
      <c r="A20" s="38"/>
      <c r="B20" s="38"/>
      <c r="C20" s="31"/>
      <c r="D20" s="31"/>
      <c r="E20" s="31"/>
      <c r="F20" s="31"/>
      <c r="G20" s="31"/>
      <c r="H20" s="31"/>
      <c r="I20" s="31"/>
      <c r="M20" s="38"/>
      <c r="N20" s="38"/>
      <c r="P20" s="31"/>
      <c r="R20" s="31"/>
      <c r="S20" s="31"/>
      <c r="T20" s="31"/>
      <c r="U20" s="31"/>
      <c r="W20" s="38"/>
    </row>
    <row r="21" spans="1:23" s="13" customFormat="1" ht="12.75" customHeight="1" x14ac:dyDescent="0.2">
      <c r="A21" s="38" t="s">
        <v>115</v>
      </c>
      <c r="B21" s="38"/>
      <c r="C21" s="112">
        <f>D25</f>
        <v>52.4</v>
      </c>
      <c r="D21" s="112">
        <v>45.4</v>
      </c>
      <c r="E21" s="112">
        <v>27.5</v>
      </c>
      <c r="F21" s="112">
        <v>13.2</v>
      </c>
      <c r="G21" s="112">
        <v>6</v>
      </c>
      <c r="H21" s="112">
        <f>I25</f>
        <v>13.2</v>
      </c>
      <c r="I21" s="112">
        <v>0</v>
      </c>
      <c r="M21" s="38" t="s">
        <v>115</v>
      </c>
      <c r="N21" s="38"/>
      <c r="P21" s="112">
        <f>Q25</f>
        <v>70.7</v>
      </c>
      <c r="Q21" s="112">
        <v>50.6</v>
      </c>
      <c r="R21" s="112">
        <v>28.6</v>
      </c>
      <c r="S21" s="112">
        <v>17.2</v>
      </c>
      <c r="T21" s="112">
        <v>9.8000000000000007</v>
      </c>
      <c r="U21" s="112">
        <f>V25</f>
        <v>17.2</v>
      </c>
      <c r="V21" s="115">
        <v>0</v>
      </c>
      <c r="W21" s="38"/>
    </row>
    <row r="22" spans="1:23" s="13" customFormat="1" ht="12.75" customHeight="1" x14ac:dyDescent="0.2">
      <c r="A22" s="38" t="s">
        <v>133</v>
      </c>
      <c r="B22" s="38"/>
      <c r="C22" s="1">
        <v>-0.2</v>
      </c>
      <c r="D22" s="31">
        <v>0</v>
      </c>
      <c r="E22" s="1">
        <v>-0.2</v>
      </c>
      <c r="F22" s="1">
        <v>0</v>
      </c>
      <c r="G22" s="1">
        <v>0</v>
      </c>
      <c r="H22" s="1">
        <f>SUM(C22:G22)</f>
        <v>-0.4</v>
      </c>
      <c r="I22" s="1">
        <v>0</v>
      </c>
      <c r="M22" s="38" t="s">
        <v>133</v>
      </c>
      <c r="N22" s="38"/>
      <c r="P22" s="31">
        <v>-3.5</v>
      </c>
      <c r="Q22" s="31">
        <v>-0.8</v>
      </c>
      <c r="R22" s="31">
        <v>-0.8</v>
      </c>
      <c r="S22" s="31">
        <v>-0.7</v>
      </c>
      <c r="T22" s="31">
        <v>0</v>
      </c>
      <c r="U22" s="1">
        <f>SUM(P22:T22)</f>
        <v>-5.8</v>
      </c>
      <c r="V22" s="13">
        <v>0</v>
      </c>
      <c r="W22" s="38"/>
    </row>
    <row r="23" spans="1:23" s="13" customFormat="1" ht="12.75" customHeight="1" x14ac:dyDescent="0.2">
      <c r="A23" s="38" t="s">
        <v>116</v>
      </c>
      <c r="B23" s="38"/>
      <c r="C23" s="31">
        <f>Property!G23</f>
        <v>-8.6999999999999993</v>
      </c>
      <c r="D23" s="31">
        <v>6.6</v>
      </c>
      <c r="E23" s="31">
        <v>18.100000000000001</v>
      </c>
      <c r="F23" s="31">
        <v>14.3</v>
      </c>
      <c r="G23" s="31">
        <v>7.2</v>
      </c>
      <c r="H23" s="1">
        <f>SUM(C23:G23)</f>
        <v>37.5</v>
      </c>
      <c r="I23" s="31">
        <v>13.2</v>
      </c>
      <c r="M23" s="38" t="s">
        <v>116</v>
      </c>
      <c r="N23" s="38"/>
      <c r="P23" s="31">
        <f>Energy!G23</f>
        <v>11.1</v>
      </c>
      <c r="Q23" s="31">
        <v>20.7</v>
      </c>
      <c r="R23" s="31">
        <v>22.8</v>
      </c>
      <c r="S23" s="31">
        <v>12.1</v>
      </c>
      <c r="T23" s="31">
        <v>7.4</v>
      </c>
      <c r="U23" s="1">
        <f>SUM(P23:T23)</f>
        <v>74.099999999999994</v>
      </c>
      <c r="V23" s="13">
        <v>17.2</v>
      </c>
      <c r="W23" s="38"/>
    </row>
    <row r="24" spans="1:23" s="13" customFormat="1" ht="12.75" customHeight="1" x14ac:dyDescent="0.2">
      <c r="A24" s="38" t="s">
        <v>145</v>
      </c>
      <c r="B24" s="38"/>
      <c r="C24" s="31">
        <v>-0.1</v>
      </c>
      <c r="D24" s="31">
        <v>0.4</v>
      </c>
      <c r="E24" s="31">
        <v>0</v>
      </c>
      <c r="F24" s="31">
        <v>0</v>
      </c>
      <c r="G24" s="31">
        <v>0</v>
      </c>
      <c r="H24" s="1">
        <f>SUM(C24:G24)</f>
        <v>0.3</v>
      </c>
      <c r="I24" s="31">
        <v>0</v>
      </c>
      <c r="M24" s="38" t="s">
        <v>145</v>
      </c>
      <c r="N24" s="38"/>
      <c r="P24" s="31">
        <v>-0.1</v>
      </c>
      <c r="Q24" s="31">
        <v>0.2</v>
      </c>
      <c r="R24" s="31">
        <v>0</v>
      </c>
      <c r="S24" s="31">
        <v>0</v>
      </c>
      <c r="T24" s="31">
        <v>0</v>
      </c>
      <c r="U24" s="1">
        <f>SUM(P24:T24)</f>
        <v>0.1</v>
      </c>
      <c r="V24" s="13">
        <v>0</v>
      </c>
      <c r="W24" s="38"/>
    </row>
    <row r="25" spans="1:23" s="13" customFormat="1" ht="17.25" customHeight="1" thickBot="1" x14ac:dyDescent="0.25">
      <c r="A25" s="38" t="s">
        <v>114</v>
      </c>
      <c r="B25" s="38"/>
      <c r="C25" s="113">
        <f>SUM(C21:C24)</f>
        <v>43.4</v>
      </c>
      <c r="D25" s="113">
        <v>52.4</v>
      </c>
      <c r="E25" s="113">
        <v>45.4</v>
      </c>
      <c r="F25" s="113">
        <v>27.5</v>
      </c>
      <c r="G25" s="113">
        <v>13.2</v>
      </c>
      <c r="H25" s="113">
        <f>SUM(H21:H24)</f>
        <v>50.6</v>
      </c>
      <c r="I25" s="113">
        <f>SUM(I21:I24)</f>
        <v>13.2</v>
      </c>
      <c r="M25" s="38" t="s">
        <v>114</v>
      </c>
      <c r="N25" s="38"/>
      <c r="P25" s="113">
        <f>SUM(P21:P24)</f>
        <v>78.2</v>
      </c>
      <c r="Q25" s="113">
        <v>70.7</v>
      </c>
      <c r="R25" s="113">
        <v>50.6</v>
      </c>
      <c r="S25" s="113">
        <v>28.6</v>
      </c>
      <c r="T25" s="113">
        <v>17.2</v>
      </c>
      <c r="U25" s="113">
        <f>SUM(U21:U24)</f>
        <v>85.6</v>
      </c>
      <c r="V25" s="113">
        <f>SUM(V21:V24)</f>
        <v>17.2</v>
      </c>
    </row>
    <row r="26" spans="1:23" s="13" customFormat="1" ht="6.75" customHeight="1" x14ac:dyDescent="0.2">
      <c r="A26" s="38"/>
      <c r="B26" s="38"/>
      <c r="C26" s="31"/>
      <c r="D26" s="31"/>
      <c r="E26" s="31"/>
      <c r="F26" s="31"/>
      <c r="G26" s="31"/>
      <c r="H26" s="31"/>
      <c r="I26" s="31"/>
      <c r="M26" s="38"/>
      <c r="N26" s="38"/>
      <c r="P26" s="31"/>
      <c r="Q26" s="31"/>
      <c r="R26" s="31"/>
      <c r="S26" s="31"/>
      <c r="T26" s="31"/>
      <c r="U26" s="31"/>
    </row>
    <row r="27" spans="1:23" s="13" customFormat="1" x14ac:dyDescent="0.2">
      <c r="A27" s="38" t="s">
        <v>26</v>
      </c>
      <c r="B27" s="38"/>
      <c r="C27" s="112">
        <f>Property!G19</f>
        <v>54.6</v>
      </c>
      <c r="D27" s="112">
        <v>68.099999999999994</v>
      </c>
      <c r="E27" s="112">
        <v>66.2</v>
      </c>
      <c r="F27" s="112">
        <v>57.3</v>
      </c>
      <c r="G27" s="112">
        <v>40.5</v>
      </c>
      <c r="H27" s="112" t="e">
        <f>Property!#REF!</f>
        <v>#REF!</v>
      </c>
      <c r="I27" s="112">
        <f>Property!S19</f>
        <v>279.10000000000002</v>
      </c>
      <c r="M27" s="38" t="s">
        <v>26</v>
      </c>
      <c r="N27" s="38"/>
      <c r="P27" s="112">
        <f>Energy!G19</f>
        <v>49</v>
      </c>
      <c r="Q27" s="112">
        <v>51</v>
      </c>
      <c r="R27" s="112">
        <v>51.6</v>
      </c>
      <c r="S27" s="112">
        <v>52.1</v>
      </c>
      <c r="T27" s="112">
        <v>45</v>
      </c>
      <c r="U27" s="112" t="e">
        <f>Energy!#REF!</f>
        <v>#REF!</v>
      </c>
      <c r="V27" s="13">
        <f>Energy!S19</f>
        <v>207.8</v>
      </c>
    </row>
    <row r="28" spans="1:23" ht="6.75" customHeight="1" x14ac:dyDescent="0.2">
      <c r="A28" s="38"/>
      <c r="B28" s="38"/>
      <c r="C28" s="38"/>
      <c r="D28" s="38"/>
      <c r="E28" s="38"/>
      <c r="F28" s="38"/>
      <c r="G28" s="38"/>
      <c r="H28" s="38"/>
      <c r="I28" s="38"/>
      <c r="M28" s="38"/>
      <c r="N28" s="38"/>
      <c r="P28" s="38"/>
      <c r="Q28" s="38"/>
      <c r="R28" s="38"/>
      <c r="S28" s="38"/>
      <c r="T28" s="38"/>
      <c r="U28" s="38"/>
    </row>
    <row r="29" spans="1:23" x14ac:dyDescent="0.2">
      <c r="A29" s="38" t="s">
        <v>135</v>
      </c>
      <c r="B29" s="38"/>
      <c r="C29" s="66">
        <f>(C23)/C27</f>
        <v>-0.159</v>
      </c>
      <c r="D29" s="66">
        <v>9.7000000000000003E-2</v>
      </c>
      <c r="E29" s="66">
        <v>0.27300000000000002</v>
      </c>
      <c r="F29" s="66">
        <v>0.25</v>
      </c>
      <c r="G29" s="66">
        <v>0.17799999999999999</v>
      </c>
      <c r="H29" s="66" t="e">
        <f>(H23)/H27</f>
        <v>#REF!</v>
      </c>
      <c r="I29" s="66">
        <f>(I23)/I27</f>
        <v>4.7E-2</v>
      </c>
      <c r="M29" s="38" t="s">
        <v>135</v>
      </c>
      <c r="N29" s="38"/>
      <c r="P29" s="66">
        <f>(P23)/P27</f>
        <v>0.22700000000000001</v>
      </c>
      <c r="Q29" s="66">
        <v>0.40600000000000003</v>
      </c>
      <c r="R29" s="66">
        <v>0.442</v>
      </c>
      <c r="S29" s="66">
        <v>0.23200000000000001</v>
      </c>
      <c r="T29" s="66">
        <v>0.16400000000000001</v>
      </c>
      <c r="U29" s="66" t="e">
        <f>(U23)/U27</f>
        <v>#REF!</v>
      </c>
      <c r="V29" s="66">
        <f>(V23)/V27</f>
        <v>8.3000000000000004E-2</v>
      </c>
    </row>
    <row r="30" spans="1:23" x14ac:dyDescent="0.2">
      <c r="A30" s="38"/>
      <c r="B30" s="38"/>
      <c r="C30" s="66"/>
      <c r="E30" s="66"/>
      <c r="F30" s="66"/>
      <c r="G30" s="66"/>
      <c r="H30" s="66"/>
      <c r="I30" s="66"/>
      <c r="M30" s="38"/>
      <c r="N30" s="38"/>
      <c r="P30" s="66"/>
      <c r="R30" s="66"/>
      <c r="S30" s="66"/>
      <c r="T30" s="66"/>
      <c r="U30" s="66"/>
    </row>
    <row r="31" spans="1:23" x14ac:dyDescent="0.2">
      <c r="A31" s="38"/>
      <c r="B31" s="38"/>
      <c r="C31" s="38"/>
      <c r="E31" s="38"/>
      <c r="F31" s="38"/>
      <c r="G31" s="38"/>
      <c r="H31" s="38"/>
      <c r="I31" s="38"/>
      <c r="M31" s="38"/>
      <c r="N31" s="38"/>
      <c r="P31" s="67"/>
      <c r="R31" s="67"/>
      <c r="S31" s="67"/>
      <c r="T31" s="67"/>
      <c r="U31" s="38"/>
    </row>
    <row r="32" spans="1:23" x14ac:dyDescent="0.2">
      <c r="A32" s="38"/>
      <c r="B32" s="38"/>
      <c r="C32" s="114" t="s">
        <v>82</v>
      </c>
      <c r="D32" s="114" t="s">
        <v>127</v>
      </c>
      <c r="E32" s="114" t="s">
        <v>126</v>
      </c>
      <c r="F32" s="114" t="s">
        <v>125</v>
      </c>
      <c r="G32" s="114" t="s">
        <v>82</v>
      </c>
      <c r="H32" s="53" t="s">
        <v>81</v>
      </c>
      <c r="I32" s="53" t="s">
        <v>81</v>
      </c>
      <c r="M32" s="38"/>
      <c r="N32" s="38"/>
      <c r="P32" s="114" t="s">
        <v>82</v>
      </c>
      <c r="Q32" s="114" t="s">
        <v>127</v>
      </c>
      <c r="R32" s="114" t="s">
        <v>126</v>
      </c>
      <c r="S32" s="114" t="s">
        <v>125</v>
      </c>
      <c r="T32" s="114" t="s">
        <v>82</v>
      </c>
      <c r="U32" s="53" t="s">
        <v>81</v>
      </c>
      <c r="V32" s="53" t="s">
        <v>81</v>
      </c>
    </row>
    <row r="33" spans="1:23" x14ac:dyDescent="0.2">
      <c r="A33" s="81" t="s">
        <v>53</v>
      </c>
      <c r="B33" s="81"/>
      <c r="C33" s="65">
        <v>2007</v>
      </c>
      <c r="D33" s="65">
        <v>2007</v>
      </c>
      <c r="E33" s="65">
        <v>2007</v>
      </c>
      <c r="F33" s="65">
        <v>2007</v>
      </c>
      <c r="G33" s="65">
        <v>2006</v>
      </c>
      <c r="H33" s="54">
        <v>2007</v>
      </c>
      <c r="I33" s="54">
        <v>2006</v>
      </c>
      <c r="M33" s="81" t="s">
        <v>54</v>
      </c>
      <c r="N33" s="81"/>
      <c r="P33" s="65">
        <v>2007</v>
      </c>
      <c r="Q33" s="65">
        <v>2007</v>
      </c>
      <c r="R33" s="65">
        <v>2007</v>
      </c>
      <c r="S33" s="65">
        <v>2007</v>
      </c>
      <c r="T33" s="65">
        <v>2006</v>
      </c>
      <c r="U33" s="54">
        <v>2007</v>
      </c>
      <c r="V33" s="54">
        <v>2006</v>
      </c>
    </row>
    <row r="34" spans="1:23" ht="6.75" customHeight="1" x14ac:dyDescent="0.2">
      <c r="A34" s="38"/>
      <c r="B34" s="38"/>
      <c r="C34" s="31"/>
      <c r="D34" s="31"/>
      <c r="E34" s="31"/>
      <c r="F34" s="31"/>
      <c r="G34" s="31"/>
      <c r="H34" s="31"/>
      <c r="I34" s="31"/>
      <c r="M34" s="38"/>
      <c r="N34" s="38"/>
      <c r="P34" s="31"/>
      <c r="R34" s="31"/>
      <c r="S34" s="31"/>
      <c r="T34" s="31"/>
      <c r="U34" s="31"/>
    </row>
    <row r="35" spans="1:23" s="13" customFormat="1" x14ac:dyDescent="0.2">
      <c r="A35" s="38" t="s">
        <v>115</v>
      </c>
      <c r="B35" s="38"/>
      <c r="C35" s="112">
        <f>D39</f>
        <v>31.8</v>
      </c>
      <c r="D35" s="112">
        <v>23.8</v>
      </c>
      <c r="E35" s="112">
        <v>13.7</v>
      </c>
      <c r="F35" s="112">
        <v>8.6999999999999993</v>
      </c>
      <c r="G35" s="112">
        <v>4.5</v>
      </c>
      <c r="H35" s="112">
        <f>I39</f>
        <v>8.6999999999999993</v>
      </c>
      <c r="I35" s="112">
        <v>0</v>
      </c>
      <c r="M35" s="38" t="s">
        <v>115</v>
      </c>
      <c r="N35" s="38"/>
      <c r="P35" s="123">
        <f>Q39</f>
        <v>2.2999999999999998</v>
      </c>
      <c r="Q35" s="123">
        <v>1.4</v>
      </c>
      <c r="R35" s="123">
        <v>0.3</v>
      </c>
      <c r="S35" s="115">
        <v>0</v>
      </c>
      <c r="T35" s="115">
        <v>0</v>
      </c>
      <c r="U35" s="112">
        <f>V39</f>
        <v>0</v>
      </c>
      <c r="V35" s="115">
        <v>0</v>
      </c>
    </row>
    <row r="36" spans="1:23" s="13" customFormat="1" x14ac:dyDescent="0.2">
      <c r="A36" s="38" t="s">
        <v>133</v>
      </c>
      <c r="B36" s="38"/>
      <c r="C36" s="1">
        <v>-2.1</v>
      </c>
      <c r="D36" s="31">
        <v>-1.1000000000000001</v>
      </c>
      <c r="E36" s="31">
        <v>-0.2</v>
      </c>
      <c r="F36" s="31">
        <v>-0.3</v>
      </c>
      <c r="G36" s="31">
        <v>0</v>
      </c>
      <c r="H36" s="1">
        <f>SUM(C36:G36)</f>
        <v>-3.7</v>
      </c>
      <c r="I36" s="31">
        <v>0</v>
      </c>
      <c r="M36" s="38" t="s">
        <v>133</v>
      </c>
      <c r="N36" s="38"/>
      <c r="P36" s="31">
        <v>0</v>
      </c>
      <c r="Q36" s="31">
        <v>0</v>
      </c>
      <c r="R36" s="31">
        <v>0</v>
      </c>
      <c r="S36" s="31">
        <v>0</v>
      </c>
      <c r="T36" s="31">
        <v>0</v>
      </c>
      <c r="U36" s="1">
        <f>SUM(P36:T36)</f>
        <v>0</v>
      </c>
      <c r="V36" s="13">
        <v>0</v>
      </c>
    </row>
    <row r="37" spans="1:23" s="13" customFormat="1" x14ac:dyDescent="0.2">
      <c r="A37" s="38" t="s">
        <v>116</v>
      </c>
      <c r="B37" s="38"/>
      <c r="C37" s="31">
        <f>Marine!G23</f>
        <v>3.4</v>
      </c>
      <c r="D37" s="31">
        <v>8.9</v>
      </c>
      <c r="E37" s="31">
        <v>10.3</v>
      </c>
      <c r="F37" s="31">
        <v>5.3</v>
      </c>
      <c r="G37" s="31">
        <v>4.2</v>
      </c>
      <c r="H37" s="1">
        <f>SUM(C37:G37)</f>
        <v>32.1</v>
      </c>
      <c r="I37" s="31">
        <v>8.6999999999999993</v>
      </c>
      <c r="M37" s="38" t="s">
        <v>116</v>
      </c>
      <c r="N37" s="38"/>
      <c r="P37" s="141">
        <f>Aviation!G23</f>
        <v>17.2</v>
      </c>
      <c r="Q37" s="141">
        <v>0.9</v>
      </c>
      <c r="R37" s="141">
        <v>1.1000000000000001</v>
      </c>
      <c r="S37" s="141">
        <v>0.3</v>
      </c>
      <c r="T37" s="141">
        <v>0</v>
      </c>
      <c r="U37" s="1">
        <f>SUM(P37:T37)</f>
        <v>19.5</v>
      </c>
      <c r="V37" s="13">
        <v>0</v>
      </c>
    </row>
    <row r="38" spans="1:23" s="13" customFormat="1" x14ac:dyDescent="0.2">
      <c r="A38" s="38" t="s">
        <v>145</v>
      </c>
      <c r="B38" s="38"/>
      <c r="C38" s="31">
        <v>-0.1</v>
      </c>
      <c r="D38" s="31">
        <v>0.2</v>
      </c>
      <c r="E38" s="31">
        <v>0</v>
      </c>
      <c r="F38" s="31">
        <v>0</v>
      </c>
      <c r="G38" s="31">
        <v>0</v>
      </c>
      <c r="H38" s="1">
        <f>SUM(C38:G38)</f>
        <v>0.1</v>
      </c>
      <c r="I38" s="31">
        <v>0</v>
      </c>
      <c r="M38" s="38" t="s">
        <v>145</v>
      </c>
      <c r="N38" s="38"/>
      <c r="P38" s="141">
        <v>-0.1</v>
      </c>
      <c r="Q38" s="141">
        <v>0</v>
      </c>
      <c r="R38" s="31">
        <v>0</v>
      </c>
      <c r="S38" s="31">
        <v>0</v>
      </c>
      <c r="T38" s="31">
        <v>0</v>
      </c>
      <c r="U38" s="1">
        <f>SUM(P38:T38)</f>
        <v>-0.1</v>
      </c>
      <c r="V38" s="13">
        <v>0</v>
      </c>
    </row>
    <row r="39" spans="1:23" s="13" customFormat="1" ht="17.25" customHeight="1" thickBot="1" x14ac:dyDescent="0.25">
      <c r="A39" s="38" t="s">
        <v>114</v>
      </c>
      <c r="B39" s="38"/>
      <c r="C39" s="113">
        <f>SUM(C35:C38)</f>
        <v>33</v>
      </c>
      <c r="D39" s="113">
        <v>31.8</v>
      </c>
      <c r="E39" s="113">
        <v>23.8</v>
      </c>
      <c r="F39" s="113">
        <v>13.7</v>
      </c>
      <c r="G39" s="113">
        <v>8.6999999999999993</v>
      </c>
      <c r="H39" s="113">
        <f>SUM(H35:H38)</f>
        <v>37.200000000000003</v>
      </c>
      <c r="I39" s="113">
        <f>SUM(I35:I38)</f>
        <v>8.6999999999999993</v>
      </c>
      <c r="M39" s="38" t="s">
        <v>114</v>
      </c>
      <c r="N39" s="38"/>
      <c r="P39" s="122">
        <f>SUM(P35:P38)</f>
        <v>19.399999999999999</v>
      </c>
      <c r="Q39" s="122">
        <f>SUM(Q35:Q37)</f>
        <v>2.2999999999999998</v>
      </c>
      <c r="R39" s="122">
        <v>1.4</v>
      </c>
      <c r="S39" s="122">
        <v>0.3</v>
      </c>
      <c r="T39" s="116">
        <v>0</v>
      </c>
      <c r="U39" s="113">
        <f>SUM(U35:U38)</f>
        <v>19.399999999999999</v>
      </c>
      <c r="V39" s="113">
        <f>SUM(V35:V38)</f>
        <v>0</v>
      </c>
    </row>
    <row r="40" spans="1:23" s="13" customFormat="1" ht="6.75" customHeight="1" x14ac:dyDescent="0.2">
      <c r="A40" s="38"/>
      <c r="B40" s="38"/>
      <c r="C40" s="31"/>
      <c r="D40" s="31"/>
      <c r="E40" s="31"/>
      <c r="F40" s="31"/>
      <c r="G40" s="31"/>
      <c r="H40" s="31"/>
      <c r="I40" s="31"/>
      <c r="M40" s="38"/>
      <c r="N40" s="38"/>
      <c r="P40" s="31"/>
      <c r="Q40" s="31"/>
      <c r="R40" s="31"/>
      <c r="S40" s="31"/>
      <c r="T40" s="31"/>
      <c r="U40" s="31"/>
    </row>
    <row r="41" spans="1:23" s="13" customFormat="1" ht="12.75" customHeight="1" x14ac:dyDescent="0.2">
      <c r="A41" s="38" t="s">
        <v>26</v>
      </c>
      <c r="B41" s="38"/>
      <c r="C41" s="112">
        <f>Marine!G19</f>
        <v>19.2</v>
      </c>
      <c r="D41" s="112">
        <v>19.5</v>
      </c>
      <c r="E41" s="112">
        <v>16.8</v>
      </c>
      <c r="F41" s="112">
        <v>14.9</v>
      </c>
      <c r="G41" s="112">
        <v>10.5</v>
      </c>
      <c r="H41" s="112" t="e">
        <f>Marine!#REF!</f>
        <v>#REF!</v>
      </c>
      <c r="I41" s="112">
        <f>Marine!S19</f>
        <v>53.3</v>
      </c>
      <c r="M41" s="38" t="s">
        <v>26</v>
      </c>
      <c r="N41" s="38"/>
      <c r="P41" s="112">
        <f>Aviation!G19</f>
        <v>11</v>
      </c>
      <c r="Q41" s="112">
        <v>21.9</v>
      </c>
      <c r="R41" s="112">
        <v>17.3</v>
      </c>
      <c r="S41" s="112">
        <v>15.9</v>
      </c>
      <c r="T41" s="112">
        <v>3</v>
      </c>
      <c r="U41" s="112" t="e">
        <f>Aviation!#REF!</f>
        <v>#REF!</v>
      </c>
      <c r="V41" s="13">
        <f>Aviation!S19</f>
        <v>42.4</v>
      </c>
    </row>
    <row r="42" spans="1:23" s="13" customFormat="1" ht="6.75" customHeight="1" x14ac:dyDescent="0.2">
      <c r="A42" s="38"/>
      <c r="B42" s="38"/>
      <c r="C42" s="38"/>
      <c r="D42" s="38"/>
      <c r="E42" s="38"/>
      <c r="F42" s="38"/>
      <c r="G42" s="38"/>
      <c r="H42" s="38"/>
      <c r="I42" s="38"/>
      <c r="M42" s="38"/>
      <c r="N42" s="38"/>
      <c r="P42" s="38"/>
      <c r="Q42" s="31"/>
      <c r="R42" s="38"/>
      <c r="S42" s="38"/>
      <c r="T42" s="38"/>
      <c r="U42" s="38"/>
    </row>
    <row r="43" spans="1:23" ht="12.75" customHeight="1" x14ac:dyDescent="0.2">
      <c r="A43" s="38" t="s">
        <v>135</v>
      </c>
      <c r="B43" s="38"/>
      <c r="C43" s="66">
        <f>(C37)/C41</f>
        <v>0.17699999999999999</v>
      </c>
      <c r="D43" s="66">
        <v>0.45600000000000002</v>
      </c>
      <c r="E43" s="66">
        <v>0.61299999999999999</v>
      </c>
      <c r="F43" s="66">
        <v>0.35599999999999998</v>
      </c>
      <c r="G43" s="66">
        <v>0.4</v>
      </c>
      <c r="H43" s="66" t="e">
        <f>(H37)/H41</f>
        <v>#REF!</v>
      </c>
      <c r="I43" s="66">
        <f>(I37)/I41</f>
        <v>0.16300000000000001</v>
      </c>
      <c r="M43" s="38" t="s">
        <v>135</v>
      </c>
      <c r="N43" s="38"/>
      <c r="P43" s="66">
        <f>(P37)/P41</f>
        <v>1.5640000000000001</v>
      </c>
      <c r="Q43" s="66">
        <f>(Q37)/Q41</f>
        <v>4.1000000000000002E-2</v>
      </c>
      <c r="R43" s="66">
        <v>6.4000000000000001E-2</v>
      </c>
      <c r="S43" s="66">
        <v>1.9E-2</v>
      </c>
      <c r="T43" s="31">
        <v>0</v>
      </c>
      <c r="U43" s="66" t="e">
        <f>(U37)/U41</f>
        <v>#REF!</v>
      </c>
      <c r="V43" s="66">
        <f>(V37)/V41</f>
        <v>0</v>
      </c>
    </row>
    <row r="44" spans="1:23" ht="12.75" customHeight="1" x14ac:dyDescent="0.2">
      <c r="A44" s="38"/>
      <c r="B44" s="38"/>
      <c r="C44" s="38"/>
      <c r="D44" s="66"/>
      <c r="E44" s="66"/>
      <c r="F44" s="80"/>
      <c r="G44" s="66"/>
      <c r="H44" s="66"/>
      <c r="I44" s="66"/>
      <c r="K44" s="38"/>
      <c r="L44" s="38"/>
      <c r="M44" s="40"/>
      <c r="N44" s="40"/>
      <c r="O44" s="40"/>
      <c r="P44" s="40"/>
      <c r="S44" s="66"/>
      <c r="U44" s="66"/>
      <c r="V44" s="66"/>
    </row>
    <row r="45" spans="1:23" x14ac:dyDescent="0.2">
      <c r="A45" s="38"/>
      <c r="B45" s="38"/>
      <c r="F45" s="38"/>
      <c r="G45" s="38"/>
      <c r="H45" s="38"/>
      <c r="I45" s="38"/>
      <c r="K45" s="38"/>
      <c r="L45" s="38"/>
      <c r="M45" s="38"/>
      <c r="N45" s="38"/>
      <c r="O45" s="38"/>
      <c r="P45" s="38"/>
      <c r="S45" s="38"/>
      <c r="U45" s="38"/>
      <c r="V45" s="38"/>
    </row>
    <row r="46" spans="1:23" ht="14.25" customHeight="1" x14ac:dyDescent="0.2">
      <c r="A46" s="68"/>
      <c r="B46" s="68"/>
      <c r="C46" s="9" t="s">
        <v>149</v>
      </c>
      <c r="F46" s="38"/>
      <c r="G46" s="38"/>
      <c r="H46" s="38"/>
      <c r="I46" s="38"/>
      <c r="J46" s="38"/>
      <c r="K46" s="38"/>
      <c r="M46" s="38"/>
      <c r="N46" s="38"/>
      <c r="O46" s="38"/>
      <c r="P46" s="38"/>
      <c r="Q46" s="38"/>
      <c r="R46" s="38"/>
      <c r="S46" s="38"/>
      <c r="T46" s="38"/>
      <c r="U46" s="38"/>
      <c r="V46" s="38"/>
      <c r="W46" s="38"/>
    </row>
    <row r="47" spans="1:23" x14ac:dyDescent="0.2">
      <c r="F47" s="5"/>
      <c r="G47" s="4"/>
      <c r="H47" s="4"/>
      <c r="I47" s="4"/>
      <c r="J47" s="2"/>
      <c r="K47" s="1"/>
      <c r="O47" s="38"/>
      <c r="P47" s="38"/>
      <c r="Q47" s="38"/>
      <c r="R47" s="38"/>
      <c r="S47" s="4"/>
      <c r="T47" s="2"/>
      <c r="U47" s="4"/>
      <c r="V47" s="4"/>
      <c r="W47" s="2"/>
    </row>
    <row r="48" spans="1:23" x14ac:dyDescent="0.2">
      <c r="E48" s="28" t="s">
        <v>1</v>
      </c>
      <c r="L48" s="38"/>
    </row>
    <row r="49" spans="3:12" x14ac:dyDescent="0.2">
      <c r="C49" s="9" t="s">
        <v>146</v>
      </c>
      <c r="E49" s="142">
        <f>C6+C23+P23+P37+C37</f>
        <v>180.2</v>
      </c>
      <c r="L49" s="38"/>
    </row>
    <row r="50" spans="3:12" x14ac:dyDescent="0.2">
      <c r="C50" s="9" t="s">
        <v>148</v>
      </c>
      <c r="E50" s="142">
        <f>C38+C24+P24+P38</f>
        <v>-0.4</v>
      </c>
    </row>
    <row r="51" spans="3:12" x14ac:dyDescent="0.2">
      <c r="C51" s="9" t="s">
        <v>147</v>
      </c>
      <c r="E51" s="142">
        <f>C36+P22</f>
        <v>-5.6</v>
      </c>
    </row>
    <row r="52" spans="3:12" x14ac:dyDescent="0.2">
      <c r="E52" s="28"/>
    </row>
    <row r="53" spans="3:12" ht="13.5" thickBot="1" x14ac:dyDescent="0.25">
      <c r="E53" s="143">
        <f>SUM(E49:E52)</f>
        <v>174.2</v>
      </c>
    </row>
    <row r="54" spans="3:12" ht="13.5" thickTop="1" x14ac:dyDescent="0.2"/>
  </sheetData>
  <mergeCells count="57">
    <mergeCell ref="R12:S12"/>
    <mergeCell ref="U12:V12"/>
    <mergeCell ref="U8:V8"/>
    <mergeCell ref="U9:V9"/>
    <mergeCell ref="U10:V10"/>
    <mergeCell ref="R7:S7"/>
    <mergeCell ref="R8:S8"/>
    <mergeCell ref="R9:S9"/>
    <mergeCell ref="R10:S10"/>
    <mergeCell ref="U3:V3"/>
    <mergeCell ref="U4:V4"/>
    <mergeCell ref="U6:V6"/>
    <mergeCell ref="U7:V7"/>
    <mergeCell ref="O7:P7"/>
    <mergeCell ref="O8:P8"/>
    <mergeCell ref="C12:D12"/>
    <mergeCell ref="I9:J9"/>
    <mergeCell ref="L9:M9"/>
    <mergeCell ref="I7:J7"/>
    <mergeCell ref="I8:J8"/>
    <mergeCell ref="F10:G10"/>
    <mergeCell ref="L8:M8"/>
    <mergeCell ref="L7:M7"/>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I10:J10"/>
    <mergeCell ref="O10:P10"/>
    <mergeCell ref="A2:R2"/>
    <mergeCell ref="I4:J4"/>
    <mergeCell ref="I6:J6"/>
    <mergeCell ref="O6:P6"/>
    <mergeCell ref="O4:P4"/>
    <mergeCell ref="L6:M6"/>
    <mergeCell ref="L4:M4"/>
    <mergeCell ref="R6:S6"/>
    <mergeCell ref="R4:S4"/>
    <mergeCell ref="R3:S3"/>
    <mergeCell ref="F14:G14"/>
    <mergeCell ref="F4:G4"/>
    <mergeCell ref="F6:G6"/>
    <mergeCell ref="F7:G7"/>
    <mergeCell ref="F8:G8"/>
    <mergeCell ref="F9:G9"/>
    <mergeCell ref="F12:G12"/>
  </mergeCells>
  <phoneticPr fontId="16"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9" width="9.7109375" style="9" customWidth="1"/>
    <col min="10" max="10" width="10.85546875" style="9" customWidth="1"/>
    <col min="11" max="16" width="9.7109375" style="9" customWidth="1"/>
    <col min="17" max="16384" width="9.140625" style="9"/>
  </cols>
  <sheetData>
    <row r="1" spans="1:18" ht="12.75" customHeight="1" x14ac:dyDescent="0.2">
      <c r="A1" s="8"/>
      <c r="B1" s="8"/>
      <c r="C1" s="8"/>
      <c r="D1" s="8"/>
      <c r="E1" s="140"/>
    </row>
    <row r="2" spans="1:18" ht="12.75" customHeight="1" x14ac:dyDescent="0.25">
      <c r="A2" s="988"/>
      <c r="B2" s="988"/>
      <c r="C2" s="988"/>
      <c r="D2" s="988"/>
      <c r="E2" s="988"/>
      <c r="F2" s="988"/>
      <c r="G2" s="988"/>
      <c r="H2" s="988"/>
      <c r="I2" s="988"/>
      <c r="J2" s="988"/>
      <c r="K2" s="988"/>
      <c r="L2" s="988"/>
      <c r="M2" s="988"/>
      <c r="N2" s="988"/>
      <c r="O2" s="988"/>
      <c r="P2" s="988"/>
    </row>
    <row r="3" spans="1:18" x14ac:dyDescent="0.2">
      <c r="C3" s="62"/>
      <c r="D3" s="93" t="s">
        <v>82</v>
      </c>
      <c r="F3" s="62"/>
      <c r="G3" s="93" t="s">
        <v>127</v>
      </c>
      <c r="I3" s="62"/>
      <c r="J3" s="93" t="s">
        <v>126</v>
      </c>
      <c r="L3" s="62"/>
      <c r="M3" s="93" t="s">
        <v>125</v>
      </c>
      <c r="N3" s="61"/>
      <c r="O3" s="62"/>
      <c r="P3" s="93" t="s">
        <v>82</v>
      </c>
      <c r="Q3" s="59"/>
      <c r="R3" s="59"/>
    </row>
    <row r="4" spans="1:18" x14ac:dyDescent="0.2">
      <c r="A4" s="81" t="s">
        <v>113</v>
      </c>
      <c r="B4" s="81"/>
      <c r="C4" s="1017">
        <v>2007</v>
      </c>
      <c r="D4" s="1017"/>
      <c r="E4" s="81"/>
      <c r="F4" s="1017">
        <v>2007</v>
      </c>
      <c r="G4" s="1017"/>
      <c r="H4" s="81"/>
      <c r="I4" s="1017">
        <v>2007</v>
      </c>
      <c r="J4" s="1017"/>
      <c r="K4" s="81"/>
      <c r="L4" s="1017">
        <v>2007</v>
      </c>
      <c r="M4" s="1017"/>
      <c r="N4" s="79"/>
      <c r="O4" s="1017">
        <v>2006</v>
      </c>
      <c r="P4" s="1017"/>
      <c r="Q4" s="79"/>
      <c r="R4" s="88"/>
    </row>
    <row r="5" spans="1:18" ht="6.75" customHeight="1" x14ac:dyDescent="0.2">
      <c r="A5" s="38"/>
      <c r="B5" s="38"/>
      <c r="C5" s="86"/>
      <c r="D5" s="86"/>
      <c r="E5" s="38"/>
      <c r="F5" s="86"/>
      <c r="G5" s="86"/>
      <c r="H5" s="38"/>
      <c r="I5" s="86"/>
      <c r="J5" s="86"/>
      <c r="K5" s="38"/>
      <c r="L5" s="86"/>
      <c r="M5" s="86"/>
      <c r="N5" s="89"/>
      <c r="O5" s="86"/>
      <c r="P5" s="86"/>
      <c r="Q5" s="86"/>
      <c r="R5" s="89"/>
    </row>
    <row r="6" spans="1:18" s="13" customFormat="1" ht="12.75" customHeight="1" x14ac:dyDescent="0.2">
      <c r="A6" s="38" t="s">
        <v>115</v>
      </c>
      <c r="B6" s="38"/>
      <c r="C6" s="1018">
        <f>F10</f>
        <v>157.19999999999999</v>
      </c>
      <c r="D6" s="1018"/>
      <c r="E6" s="38"/>
      <c r="F6" s="1018">
        <v>121.2</v>
      </c>
      <c r="G6" s="1018"/>
      <c r="H6" s="38"/>
      <c r="I6" s="1018">
        <v>70.099999999999994</v>
      </c>
      <c r="J6" s="1018"/>
      <c r="K6" s="38"/>
      <c r="L6" s="1018">
        <v>39.1</v>
      </c>
      <c r="M6" s="1018"/>
      <c r="N6" s="108"/>
      <c r="O6" s="1018">
        <v>20.3</v>
      </c>
      <c r="P6" s="1018"/>
      <c r="Q6" s="109"/>
      <c r="R6" s="90"/>
    </row>
    <row r="7" spans="1:18" s="13" customFormat="1" ht="12.75" customHeight="1" x14ac:dyDescent="0.2">
      <c r="A7" s="38" t="s">
        <v>133</v>
      </c>
      <c r="B7" s="38"/>
      <c r="C7" s="1019">
        <f>C22+L22+L36+C36</f>
        <v>-5.8</v>
      </c>
      <c r="D7" s="1019"/>
      <c r="E7" s="38"/>
      <c r="F7" s="1019">
        <v>-1.9</v>
      </c>
      <c r="G7" s="1019"/>
      <c r="H7" s="38"/>
      <c r="I7" s="1019">
        <v>-1.2</v>
      </c>
      <c r="J7" s="1019"/>
      <c r="K7" s="38"/>
      <c r="L7" s="1019">
        <v>-1</v>
      </c>
      <c r="M7" s="1019"/>
      <c r="N7" s="110"/>
      <c r="O7" s="1019">
        <v>0</v>
      </c>
      <c r="P7" s="1019"/>
      <c r="Q7" s="111"/>
      <c r="R7" s="90"/>
    </row>
    <row r="8" spans="1:18" s="13" customFormat="1" ht="12.75" customHeight="1" x14ac:dyDescent="0.2">
      <c r="A8" s="38" t="s">
        <v>116</v>
      </c>
      <c r="B8" s="38"/>
      <c r="C8" s="1020">
        <f>C23+L23+L37+C37</f>
        <v>23</v>
      </c>
      <c r="D8" s="1020"/>
      <c r="E8" s="38"/>
      <c r="F8" s="1020">
        <v>37.1</v>
      </c>
      <c r="G8" s="1020"/>
      <c r="H8" s="38"/>
      <c r="I8" s="1020">
        <v>52.3</v>
      </c>
      <c r="J8" s="1020"/>
      <c r="K8" s="38"/>
      <c r="L8" s="1020">
        <v>32</v>
      </c>
      <c r="M8" s="1020"/>
      <c r="N8" s="110"/>
      <c r="O8" s="1020">
        <v>18.8</v>
      </c>
      <c r="P8" s="1020"/>
      <c r="Q8" s="110"/>
      <c r="R8" s="90"/>
    </row>
    <row r="9" spans="1:18" s="13" customFormat="1" ht="12.75" customHeight="1" x14ac:dyDescent="0.2">
      <c r="A9" s="38" t="s">
        <v>145</v>
      </c>
      <c r="B9" s="38"/>
      <c r="C9" s="1024">
        <f>C24+C38+L38+L24</f>
        <v>-0.4</v>
      </c>
      <c r="D9" s="1024"/>
      <c r="E9" s="38"/>
      <c r="F9" s="1019">
        <v>0.8</v>
      </c>
      <c r="G9" s="1019"/>
      <c r="H9" s="38"/>
      <c r="I9" s="1019">
        <v>0</v>
      </c>
      <c r="J9" s="1019"/>
      <c r="K9" s="38"/>
      <c r="L9" s="1022">
        <v>0</v>
      </c>
      <c r="M9" s="1022"/>
      <c r="N9" s="110"/>
      <c r="O9" s="1022">
        <v>0</v>
      </c>
      <c r="P9" s="1022"/>
      <c r="Q9" s="110"/>
      <c r="R9" s="90"/>
    </row>
    <row r="10" spans="1:18" s="13" customFormat="1" ht="17.25" customHeight="1" thickBot="1" x14ac:dyDescent="0.25">
      <c r="A10" s="38" t="s">
        <v>114</v>
      </c>
      <c r="B10" s="38"/>
      <c r="C10" s="1023">
        <f>C25+L25+L39+C39</f>
        <v>174</v>
      </c>
      <c r="D10" s="1023"/>
      <c r="E10" s="38"/>
      <c r="F10" s="1023">
        <v>157.19999999999999</v>
      </c>
      <c r="G10" s="1023"/>
      <c r="H10" s="38"/>
      <c r="I10" s="1023">
        <v>121.2</v>
      </c>
      <c r="J10" s="1023"/>
      <c r="K10" s="38"/>
      <c r="L10" s="1023">
        <v>70.099999999999994</v>
      </c>
      <c r="M10" s="1023"/>
      <c r="N10" s="108"/>
      <c r="O10" s="1023">
        <v>39.1</v>
      </c>
      <c r="P10" s="1023"/>
      <c r="Q10" s="108"/>
      <c r="R10" s="90"/>
    </row>
    <row r="11" spans="1:18" s="13" customFormat="1" ht="6.75" customHeight="1" x14ac:dyDescent="0.2">
      <c r="A11" s="38"/>
      <c r="B11" s="38"/>
      <c r="C11" s="87"/>
      <c r="D11" s="87"/>
      <c r="E11" s="38"/>
      <c r="F11" s="87"/>
      <c r="G11" s="87"/>
      <c r="H11" s="38"/>
      <c r="I11" s="87"/>
      <c r="J11" s="87"/>
      <c r="K11" s="38"/>
      <c r="L11" s="87"/>
      <c r="M11" s="87"/>
      <c r="N11" s="91"/>
      <c r="O11" s="87"/>
      <c r="P11" s="87"/>
      <c r="Q11" s="87"/>
      <c r="R11" s="91"/>
    </row>
    <row r="12" spans="1:18" s="13" customFormat="1" x14ac:dyDescent="0.2">
      <c r="A12" s="38" t="s">
        <v>26</v>
      </c>
      <c r="B12" s="38"/>
      <c r="C12" s="1018">
        <f>C27+L27+L41+C41</f>
        <v>133.80000000000001</v>
      </c>
      <c r="D12" s="1018"/>
      <c r="E12" s="38"/>
      <c r="F12" s="1018">
        <v>160.5</v>
      </c>
      <c r="G12" s="1018"/>
      <c r="H12" s="38"/>
      <c r="I12" s="1018">
        <v>151.9</v>
      </c>
      <c r="J12" s="1018"/>
      <c r="K12" s="38"/>
      <c r="L12" s="1018">
        <v>140.19999999999999</v>
      </c>
      <c r="M12" s="1018"/>
      <c r="N12" s="108"/>
      <c r="O12" s="1018">
        <v>99</v>
      </c>
      <c r="P12" s="1018"/>
      <c r="Q12" s="109"/>
      <c r="R12" s="90"/>
    </row>
    <row r="13" spans="1:18" ht="6.75" customHeight="1" x14ac:dyDescent="0.2">
      <c r="A13" s="38"/>
      <c r="B13" s="38"/>
      <c r="C13" s="86"/>
      <c r="D13" s="86"/>
      <c r="E13" s="38"/>
      <c r="F13" s="86"/>
      <c r="G13" s="86"/>
      <c r="H13" s="38"/>
      <c r="I13" s="86"/>
      <c r="J13" s="86"/>
      <c r="K13" s="38"/>
      <c r="L13" s="86"/>
      <c r="M13" s="86"/>
      <c r="N13" s="89"/>
      <c r="O13" s="86"/>
      <c r="P13" s="86"/>
      <c r="Q13" s="86"/>
      <c r="R13" s="89"/>
    </row>
    <row r="14" spans="1:18" x14ac:dyDescent="0.2">
      <c r="A14" s="38" t="s">
        <v>135</v>
      </c>
      <c r="B14" s="38"/>
      <c r="C14" s="1016">
        <f>(C8)/C12</f>
        <v>0.17199999999999999</v>
      </c>
      <c r="D14" s="1016"/>
      <c r="E14" s="38"/>
      <c r="F14" s="1016">
        <v>0.23100000000000001</v>
      </c>
      <c r="G14" s="1016"/>
      <c r="H14" s="38"/>
      <c r="I14" s="1016">
        <v>0.34399999999999997</v>
      </c>
      <c r="J14" s="1016"/>
      <c r="K14" s="38"/>
      <c r="L14" s="1016">
        <v>0.22800000000000001</v>
      </c>
      <c r="M14" s="1016"/>
      <c r="N14" s="92"/>
      <c r="O14" s="1016">
        <v>0.19</v>
      </c>
      <c r="P14" s="1016"/>
      <c r="Q14" s="85"/>
      <c r="R14" s="92"/>
    </row>
    <row r="15" spans="1:18" x14ac:dyDescent="0.2">
      <c r="A15" s="38" t="s">
        <v>137</v>
      </c>
      <c r="B15" s="38"/>
      <c r="C15" s="85"/>
      <c r="D15" s="85">
        <f>(105.7)/C10</f>
        <v>0.60699999999999998</v>
      </c>
      <c r="E15" s="38"/>
      <c r="F15" s="85"/>
      <c r="G15" s="85">
        <v>0.70199999999999996</v>
      </c>
      <c r="H15" s="38"/>
      <c r="I15" s="85"/>
      <c r="J15" s="85">
        <v>0.68400000000000005</v>
      </c>
      <c r="K15" s="38"/>
      <c r="L15" s="85"/>
      <c r="M15" s="85">
        <v>0.76600000000000001</v>
      </c>
      <c r="N15" s="92"/>
      <c r="O15" s="85"/>
      <c r="P15" s="85">
        <v>0.96899999999999997</v>
      </c>
      <c r="Q15" s="85"/>
      <c r="R15" s="92"/>
    </row>
    <row r="16" spans="1:18" ht="13.5" x14ac:dyDescent="0.2">
      <c r="A16" s="82"/>
      <c r="B16" s="82"/>
      <c r="C16" s="82"/>
      <c r="D16" s="82"/>
      <c r="E16" s="82"/>
      <c r="F16" s="83"/>
      <c r="G16" s="83"/>
      <c r="H16" s="78"/>
      <c r="I16" s="83"/>
      <c r="J16" s="82"/>
      <c r="K16" s="84"/>
      <c r="L16" s="84"/>
      <c r="M16" s="84"/>
      <c r="N16" s="84"/>
      <c r="O16" s="84"/>
      <c r="P16" s="84"/>
    </row>
    <row r="17" spans="1:16" ht="13.5" x14ac:dyDescent="0.2">
      <c r="A17" s="38"/>
      <c r="B17" s="38"/>
      <c r="C17" s="38"/>
      <c r="D17" s="38"/>
      <c r="E17" s="38"/>
      <c r="F17" s="64"/>
      <c r="G17" s="64"/>
      <c r="H17" s="64"/>
      <c r="I17" s="64"/>
      <c r="J17" s="38"/>
      <c r="K17" s="68"/>
      <c r="L17" s="68"/>
      <c r="M17" s="68"/>
      <c r="N17" s="68"/>
      <c r="O17" s="68"/>
      <c r="P17" s="68"/>
    </row>
    <row r="18" spans="1:16" ht="13.5" x14ac:dyDescent="0.2">
      <c r="A18" s="38"/>
      <c r="B18" s="38"/>
      <c r="C18" s="114" t="s">
        <v>82</v>
      </c>
      <c r="D18" s="114" t="s">
        <v>127</v>
      </c>
      <c r="E18" s="114" t="s">
        <v>126</v>
      </c>
      <c r="F18" s="114" t="s">
        <v>125</v>
      </c>
      <c r="G18" s="114" t="s">
        <v>82</v>
      </c>
      <c r="I18" s="68"/>
      <c r="J18" s="68"/>
      <c r="L18" s="114" t="s">
        <v>82</v>
      </c>
      <c r="M18" s="114" t="s">
        <v>127</v>
      </c>
      <c r="N18" s="114" t="s">
        <v>126</v>
      </c>
      <c r="O18" s="114" t="s">
        <v>125</v>
      </c>
      <c r="P18" s="114" t="s">
        <v>82</v>
      </c>
    </row>
    <row r="19" spans="1:16" x14ac:dyDescent="0.2">
      <c r="A19" s="81" t="s">
        <v>51</v>
      </c>
      <c r="B19" s="81"/>
      <c r="C19" s="65">
        <v>2007</v>
      </c>
      <c r="D19" s="65">
        <v>2007</v>
      </c>
      <c r="E19" s="65">
        <v>2007</v>
      </c>
      <c r="F19" s="65">
        <v>2007</v>
      </c>
      <c r="G19" s="65">
        <v>2006</v>
      </c>
      <c r="I19" s="81" t="s">
        <v>52</v>
      </c>
      <c r="J19" s="81"/>
      <c r="L19" s="65">
        <v>2007</v>
      </c>
      <c r="M19" s="65">
        <v>2007</v>
      </c>
      <c r="N19" s="65">
        <v>2007</v>
      </c>
      <c r="O19" s="65">
        <v>2007</v>
      </c>
      <c r="P19" s="65">
        <v>2006</v>
      </c>
    </row>
    <row r="20" spans="1:16" ht="6.75" customHeight="1" x14ac:dyDescent="0.2">
      <c r="A20" s="38"/>
      <c r="B20" s="38"/>
      <c r="C20" s="31"/>
      <c r="D20" s="31"/>
      <c r="E20" s="31"/>
      <c r="F20" s="31"/>
      <c r="G20" s="31"/>
      <c r="I20" s="38"/>
      <c r="J20" s="38"/>
      <c r="L20" s="31"/>
      <c r="N20" s="31"/>
      <c r="O20" s="31"/>
      <c r="P20" s="31"/>
    </row>
    <row r="21" spans="1:16" s="13" customFormat="1" ht="12.75" customHeight="1" x14ac:dyDescent="0.2">
      <c r="A21" s="38" t="s">
        <v>115</v>
      </c>
      <c r="B21" s="38"/>
      <c r="C21" s="112">
        <f>D25</f>
        <v>52.4</v>
      </c>
      <c r="D21" s="112">
        <v>45.4</v>
      </c>
      <c r="E21" s="112">
        <v>27.5</v>
      </c>
      <c r="F21" s="112">
        <v>13.2</v>
      </c>
      <c r="G21" s="112">
        <v>6</v>
      </c>
      <c r="I21" s="38" t="s">
        <v>115</v>
      </c>
      <c r="J21" s="38"/>
      <c r="L21" s="112">
        <f>M25</f>
        <v>70.7</v>
      </c>
      <c r="M21" s="112">
        <v>50.6</v>
      </c>
      <c r="N21" s="112">
        <v>28.6</v>
      </c>
      <c r="O21" s="112">
        <v>17.2</v>
      </c>
      <c r="P21" s="112">
        <v>9.8000000000000007</v>
      </c>
    </row>
    <row r="22" spans="1:16" s="13" customFormat="1" ht="12.75" customHeight="1" x14ac:dyDescent="0.2">
      <c r="A22" s="38" t="s">
        <v>133</v>
      </c>
      <c r="B22" s="38"/>
      <c r="C22" s="1">
        <v>-0.2</v>
      </c>
      <c r="D22" s="31">
        <v>0</v>
      </c>
      <c r="E22" s="1">
        <v>-0.2</v>
      </c>
      <c r="F22" s="1">
        <v>0</v>
      </c>
      <c r="G22" s="1">
        <v>0</v>
      </c>
      <c r="I22" s="38" t="s">
        <v>133</v>
      </c>
      <c r="J22" s="38"/>
      <c r="L22" s="31">
        <v>-3.5</v>
      </c>
      <c r="M22" s="31">
        <v>-0.8</v>
      </c>
      <c r="N22" s="31">
        <v>-0.8</v>
      </c>
      <c r="O22" s="31">
        <v>-0.7</v>
      </c>
      <c r="P22" s="31">
        <v>0</v>
      </c>
    </row>
    <row r="23" spans="1:16" s="13" customFormat="1" ht="12.75" customHeight="1" x14ac:dyDescent="0.2">
      <c r="A23" s="38" t="s">
        <v>116</v>
      </c>
      <c r="B23" s="38"/>
      <c r="C23" s="31">
        <f>Property!G23</f>
        <v>-8.6999999999999993</v>
      </c>
      <c r="D23" s="31">
        <v>6.6</v>
      </c>
      <c r="E23" s="31">
        <v>18.100000000000001</v>
      </c>
      <c r="F23" s="31">
        <v>14.3</v>
      </c>
      <c r="G23" s="31">
        <v>7.2</v>
      </c>
      <c r="I23" s="38" t="s">
        <v>116</v>
      </c>
      <c r="J23" s="38"/>
      <c r="L23" s="31">
        <f>Energy!G23</f>
        <v>11.1</v>
      </c>
      <c r="M23" s="31">
        <v>20.7</v>
      </c>
      <c r="N23" s="31">
        <v>22.8</v>
      </c>
      <c r="O23" s="31">
        <v>12.1</v>
      </c>
      <c r="P23" s="31">
        <v>7.4</v>
      </c>
    </row>
    <row r="24" spans="1:16" s="13" customFormat="1" ht="12.75" customHeight="1" x14ac:dyDescent="0.2">
      <c r="A24" s="38" t="s">
        <v>145</v>
      </c>
      <c r="B24" s="38"/>
      <c r="C24" s="31">
        <v>-0.1</v>
      </c>
      <c r="D24" s="31">
        <v>0.4</v>
      </c>
      <c r="E24" s="31">
        <v>0</v>
      </c>
      <c r="F24" s="31">
        <v>0</v>
      </c>
      <c r="G24" s="31">
        <v>0</v>
      </c>
      <c r="I24" s="38" t="s">
        <v>145</v>
      </c>
      <c r="J24" s="38"/>
      <c r="L24" s="31">
        <v>-0.1</v>
      </c>
      <c r="M24" s="31">
        <v>0.2</v>
      </c>
      <c r="N24" s="31">
        <v>0</v>
      </c>
      <c r="O24" s="31">
        <v>0</v>
      </c>
      <c r="P24" s="31">
        <v>0</v>
      </c>
    </row>
    <row r="25" spans="1:16" s="13" customFormat="1" ht="17.25" customHeight="1" thickBot="1" x14ac:dyDescent="0.25">
      <c r="A25" s="38" t="s">
        <v>114</v>
      </c>
      <c r="B25" s="38"/>
      <c r="C25" s="113">
        <f>SUM(C21:C24)</f>
        <v>43.4</v>
      </c>
      <c r="D25" s="113">
        <v>52.4</v>
      </c>
      <c r="E25" s="113">
        <v>45.4</v>
      </c>
      <c r="F25" s="113">
        <v>27.5</v>
      </c>
      <c r="G25" s="113">
        <v>13.2</v>
      </c>
      <c r="I25" s="38" t="s">
        <v>114</v>
      </c>
      <c r="J25" s="38"/>
      <c r="L25" s="113">
        <f>SUM(L21:L24)</f>
        <v>78.2</v>
      </c>
      <c r="M25" s="113">
        <v>70.7</v>
      </c>
      <c r="N25" s="113">
        <v>50.6</v>
      </c>
      <c r="O25" s="113">
        <v>28.6</v>
      </c>
      <c r="P25" s="113">
        <v>17.2</v>
      </c>
    </row>
    <row r="26" spans="1:16" s="13" customFormat="1" ht="6.75" customHeight="1" x14ac:dyDescent="0.2">
      <c r="A26" s="38"/>
      <c r="B26" s="38"/>
      <c r="C26" s="31"/>
      <c r="D26" s="31"/>
      <c r="E26" s="31"/>
      <c r="F26" s="31"/>
      <c r="G26" s="31"/>
      <c r="I26" s="38"/>
      <c r="J26" s="38"/>
      <c r="L26" s="31"/>
      <c r="M26" s="31"/>
      <c r="N26" s="31"/>
      <c r="O26" s="31"/>
      <c r="P26" s="31"/>
    </row>
    <row r="27" spans="1:16" s="13" customFormat="1" x14ac:dyDescent="0.2">
      <c r="A27" s="38" t="s">
        <v>26</v>
      </c>
      <c r="B27" s="38"/>
      <c r="C27" s="112">
        <f>Property!G19</f>
        <v>54.6</v>
      </c>
      <c r="D27" s="112">
        <v>68.099999999999994</v>
      </c>
      <c r="E27" s="112">
        <v>66.2</v>
      </c>
      <c r="F27" s="112">
        <v>57.3</v>
      </c>
      <c r="G27" s="112">
        <v>40.5</v>
      </c>
      <c r="I27" s="38" t="s">
        <v>26</v>
      </c>
      <c r="J27" s="38"/>
      <c r="L27" s="112">
        <f>Energy!G19</f>
        <v>49</v>
      </c>
      <c r="M27" s="112">
        <v>51</v>
      </c>
      <c r="N27" s="112">
        <v>51.6</v>
      </c>
      <c r="O27" s="112">
        <v>52.1</v>
      </c>
      <c r="P27" s="112">
        <v>45</v>
      </c>
    </row>
    <row r="28" spans="1:16" ht="6.75" customHeight="1" x14ac:dyDescent="0.2">
      <c r="A28" s="38"/>
      <c r="B28" s="38"/>
      <c r="C28" s="38"/>
      <c r="D28" s="38"/>
      <c r="E28" s="38"/>
      <c r="F28" s="38"/>
      <c r="G28" s="38"/>
      <c r="I28" s="38"/>
      <c r="J28" s="38"/>
      <c r="L28" s="38"/>
      <c r="M28" s="38"/>
      <c r="N28" s="38"/>
      <c r="O28" s="38"/>
      <c r="P28" s="38"/>
    </row>
    <row r="29" spans="1:16" x14ac:dyDescent="0.2">
      <c r="A29" s="38" t="s">
        <v>135</v>
      </c>
      <c r="B29" s="38"/>
      <c r="C29" s="66">
        <f>(C23)/C27</f>
        <v>-0.159</v>
      </c>
      <c r="D29" s="66">
        <v>9.7000000000000003E-2</v>
      </c>
      <c r="E29" s="66">
        <v>0.27300000000000002</v>
      </c>
      <c r="F29" s="66">
        <v>0.25</v>
      </c>
      <c r="G29" s="66">
        <v>0.17799999999999999</v>
      </c>
      <c r="I29" s="38" t="s">
        <v>135</v>
      </c>
      <c r="J29" s="38"/>
      <c r="L29" s="66">
        <f>(L23)/L27</f>
        <v>0.22700000000000001</v>
      </c>
      <c r="M29" s="66">
        <v>0.40600000000000003</v>
      </c>
      <c r="N29" s="66">
        <v>0.442</v>
      </c>
      <c r="O29" s="66">
        <v>0.23200000000000001</v>
      </c>
      <c r="P29" s="66">
        <v>0.16400000000000001</v>
      </c>
    </row>
    <row r="30" spans="1:16" x14ac:dyDescent="0.2">
      <c r="A30" s="38"/>
      <c r="B30" s="38"/>
      <c r="C30" s="66"/>
      <c r="E30" s="66"/>
      <c r="F30" s="66"/>
      <c r="G30" s="66"/>
      <c r="I30" s="38"/>
      <c r="J30" s="38"/>
      <c r="L30" s="66"/>
      <c r="N30" s="66"/>
      <c r="O30" s="66"/>
      <c r="P30" s="66"/>
    </row>
    <row r="31" spans="1:16" x14ac:dyDescent="0.2">
      <c r="A31" s="38"/>
      <c r="B31" s="38"/>
      <c r="C31" s="38"/>
      <c r="E31" s="38"/>
      <c r="F31" s="38"/>
      <c r="G31" s="38"/>
      <c r="I31" s="38"/>
      <c r="J31" s="38"/>
      <c r="L31" s="67"/>
      <c r="N31" s="67"/>
      <c r="O31" s="67"/>
      <c r="P31" s="67"/>
    </row>
    <row r="32" spans="1:16" x14ac:dyDescent="0.2">
      <c r="A32" s="38"/>
      <c r="B32" s="38"/>
      <c r="C32" s="114" t="s">
        <v>82</v>
      </c>
      <c r="D32" s="114" t="s">
        <v>127</v>
      </c>
      <c r="E32" s="114" t="s">
        <v>126</v>
      </c>
      <c r="F32" s="114" t="s">
        <v>125</v>
      </c>
      <c r="G32" s="114" t="s">
        <v>82</v>
      </c>
      <c r="I32" s="38"/>
      <c r="J32" s="38"/>
      <c r="L32" s="114" t="s">
        <v>82</v>
      </c>
      <c r="M32" s="114" t="s">
        <v>127</v>
      </c>
      <c r="N32" s="114" t="s">
        <v>126</v>
      </c>
      <c r="O32" s="114" t="s">
        <v>125</v>
      </c>
      <c r="P32" s="114" t="s">
        <v>82</v>
      </c>
    </row>
    <row r="33" spans="1:17" x14ac:dyDescent="0.2">
      <c r="A33" s="81" t="s">
        <v>53</v>
      </c>
      <c r="B33" s="81"/>
      <c r="C33" s="65">
        <v>2007</v>
      </c>
      <c r="D33" s="65">
        <v>2007</v>
      </c>
      <c r="E33" s="65">
        <v>2007</v>
      </c>
      <c r="F33" s="65">
        <v>2007</v>
      </c>
      <c r="G33" s="65">
        <v>2006</v>
      </c>
      <c r="I33" s="81" t="s">
        <v>54</v>
      </c>
      <c r="J33" s="81"/>
      <c r="L33" s="65">
        <v>2007</v>
      </c>
      <c r="M33" s="65">
        <v>2007</v>
      </c>
      <c r="N33" s="65">
        <v>2007</v>
      </c>
      <c r="O33" s="65">
        <v>2007</v>
      </c>
      <c r="P33" s="65">
        <v>2006</v>
      </c>
    </row>
    <row r="34" spans="1:17" ht="6.75" customHeight="1" x14ac:dyDescent="0.2">
      <c r="A34" s="38"/>
      <c r="B34" s="38"/>
      <c r="C34" s="31"/>
      <c r="D34" s="31"/>
      <c r="E34" s="31"/>
      <c r="F34" s="31"/>
      <c r="G34" s="31"/>
      <c r="I34" s="38"/>
      <c r="J34" s="38"/>
      <c r="L34" s="31"/>
      <c r="N34" s="31"/>
      <c r="O34" s="31"/>
      <c r="P34" s="31"/>
    </row>
    <row r="35" spans="1:17" s="13" customFormat="1" x14ac:dyDescent="0.2">
      <c r="A35" s="38" t="s">
        <v>115</v>
      </c>
      <c r="B35" s="38"/>
      <c r="C35" s="112">
        <f>D39</f>
        <v>31.8</v>
      </c>
      <c r="D35" s="112">
        <v>23.8</v>
      </c>
      <c r="E35" s="112">
        <v>13.7</v>
      </c>
      <c r="F35" s="112">
        <v>8.6999999999999993</v>
      </c>
      <c r="G35" s="112">
        <v>4.5</v>
      </c>
      <c r="I35" s="38" t="s">
        <v>115</v>
      </c>
      <c r="J35" s="38"/>
      <c r="L35" s="123">
        <f>M39</f>
        <v>2.2999999999999998</v>
      </c>
      <c r="M35" s="123">
        <v>1.4</v>
      </c>
      <c r="N35" s="123">
        <v>0.3</v>
      </c>
      <c r="O35" s="115">
        <v>0</v>
      </c>
      <c r="P35" s="115">
        <v>0</v>
      </c>
    </row>
    <row r="36" spans="1:17" s="13" customFormat="1" x14ac:dyDescent="0.2">
      <c r="A36" s="38" t="s">
        <v>133</v>
      </c>
      <c r="B36" s="38"/>
      <c r="C36" s="1">
        <v>-2.1</v>
      </c>
      <c r="D36" s="31">
        <v>-1.1000000000000001</v>
      </c>
      <c r="E36" s="31">
        <v>-0.2</v>
      </c>
      <c r="F36" s="31">
        <v>-0.3</v>
      </c>
      <c r="G36" s="31">
        <v>0</v>
      </c>
      <c r="I36" s="38" t="s">
        <v>133</v>
      </c>
      <c r="J36" s="38"/>
      <c r="L36" s="31">
        <v>0</v>
      </c>
      <c r="M36" s="31">
        <v>0</v>
      </c>
      <c r="N36" s="31">
        <v>0</v>
      </c>
      <c r="O36" s="31">
        <v>0</v>
      </c>
      <c r="P36" s="31">
        <v>0</v>
      </c>
    </row>
    <row r="37" spans="1:17" s="13" customFormat="1" x14ac:dyDescent="0.2">
      <c r="A37" s="38" t="s">
        <v>116</v>
      </c>
      <c r="B37" s="38"/>
      <c r="C37" s="31">
        <f>Marine!G23</f>
        <v>3.4</v>
      </c>
      <c r="D37" s="31">
        <v>8.9</v>
      </c>
      <c r="E37" s="31">
        <v>10.3</v>
      </c>
      <c r="F37" s="31">
        <v>5.3</v>
      </c>
      <c r="G37" s="31">
        <v>4.2</v>
      </c>
      <c r="I37" s="38" t="s">
        <v>116</v>
      </c>
      <c r="J37" s="38"/>
      <c r="L37" s="141">
        <f>Aviation!G23</f>
        <v>17.2</v>
      </c>
      <c r="M37" s="141">
        <v>0.9</v>
      </c>
      <c r="N37" s="141">
        <v>1.1000000000000001</v>
      </c>
      <c r="O37" s="141">
        <v>0.3</v>
      </c>
      <c r="P37" s="141">
        <v>0</v>
      </c>
    </row>
    <row r="38" spans="1:17" s="13" customFormat="1" x14ac:dyDescent="0.2">
      <c r="A38" s="38" t="s">
        <v>145</v>
      </c>
      <c r="B38" s="38"/>
      <c r="C38" s="31">
        <v>-0.1</v>
      </c>
      <c r="D38" s="31">
        <v>0.2</v>
      </c>
      <c r="E38" s="31">
        <v>0</v>
      </c>
      <c r="F38" s="31">
        <v>0</v>
      </c>
      <c r="G38" s="31">
        <v>0</v>
      </c>
      <c r="I38" s="38" t="s">
        <v>145</v>
      </c>
      <c r="J38" s="38"/>
      <c r="L38" s="141">
        <v>-0.1</v>
      </c>
      <c r="M38" s="141">
        <v>0</v>
      </c>
      <c r="N38" s="31">
        <v>0</v>
      </c>
      <c r="O38" s="31">
        <v>0</v>
      </c>
      <c r="P38" s="31">
        <v>0</v>
      </c>
    </row>
    <row r="39" spans="1:17" s="13" customFormat="1" ht="17.25" customHeight="1" thickBot="1" x14ac:dyDescent="0.25">
      <c r="A39" s="38" t="s">
        <v>114</v>
      </c>
      <c r="B39" s="38"/>
      <c r="C39" s="113">
        <f>SUM(C35:C38)</f>
        <v>33</v>
      </c>
      <c r="D39" s="113">
        <v>31.8</v>
      </c>
      <c r="E39" s="113">
        <v>23.8</v>
      </c>
      <c r="F39" s="113">
        <v>13.7</v>
      </c>
      <c r="G39" s="113">
        <v>8.6999999999999993</v>
      </c>
      <c r="I39" s="38" t="s">
        <v>114</v>
      </c>
      <c r="J39" s="38"/>
      <c r="L39" s="122">
        <f>SUM(L35:L38)</f>
        <v>19.399999999999999</v>
      </c>
      <c r="M39" s="122">
        <f>SUM(M35:M37)</f>
        <v>2.2999999999999998</v>
      </c>
      <c r="N39" s="122">
        <v>1.4</v>
      </c>
      <c r="O39" s="122">
        <v>0.3</v>
      </c>
      <c r="P39" s="116">
        <v>0</v>
      </c>
    </row>
    <row r="40" spans="1:17" s="13" customFormat="1" ht="6.75" customHeight="1" x14ac:dyDescent="0.2">
      <c r="A40" s="38"/>
      <c r="B40" s="38"/>
      <c r="C40" s="31"/>
      <c r="D40" s="31"/>
      <c r="E40" s="31"/>
      <c r="F40" s="31"/>
      <c r="G40" s="31"/>
      <c r="I40" s="38"/>
      <c r="J40" s="38"/>
      <c r="L40" s="31"/>
      <c r="M40" s="31"/>
      <c r="N40" s="31"/>
      <c r="O40" s="31"/>
      <c r="P40" s="31"/>
    </row>
    <row r="41" spans="1:17" s="13" customFormat="1" ht="12.75" customHeight="1" x14ac:dyDescent="0.2">
      <c r="A41" s="38" t="s">
        <v>26</v>
      </c>
      <c r="B41" s="38"/>
      <c r="C41" s="112">
        <f>Marine!G19</f>
        <v>19.2</v>
      </c>
      <c r="D41" s="112">
        <v>19.5</v>
      </c>
      <c r="E41" s="112">
        <v>16.8</v>
      </c>
      <c r="F41" s="112">
        <v>14.9</v>
      </c>
      <c r="G41" s="112">
        <v>10.5</v>
      </c>
      <c r="I41" s="38" t="s">
        <v>26</v>
      </c>
      <c r="J41" s="38"/>
      <c r="L41" s="112">
        <f>Aviation!G19</f>
        <v>11</v>
      </c>
      <c r="M41" s="112">
        <v>21.9</v>
      </c>
      <c r="N41" s="112">
        <v>17.3</v>
      </c>
      <c r="O41" s="112">
        <v>15.9</v>
      </c>
      <c r="P41" s="112">
        <v>3</v>
      </c>
    </row>
    <row r="42" spans="1:17" s="13" customFormat="1" ht="6.75" customHeight="1" x14ac:dyDescent="0.2">
      <c r="A42" s="38"/>
      <c r="B42" s="38"/>
      <c r="C42" s="38"/>
      <c r="D42" s="38"/>
      <c r="E42" s="38"/>
      <c r="F42" s="38"/>
      <c r="G42" s="38"/>
      <c r="I42" s="38"/>
      <c r="J42" s="38"/>
      <c r="L42" s="38"/>
      <c r="M42" s="31"/>
      <c r="N42" s="38"/>
      <c r="O42" s="38"/>
      <c r="P42" s="38"/>
    </row>
    <row r="43" spans="1:17" ht="12.75" customHeight="1" x14ac:dyDescent="0.2">
      <c r="A43" s="38" t="s">
        <v>135</v>
      </c>
      <c r="B43" s="38"/>
      <c r="C43" s="66">
        <f>(C37)/C41</f>
        <v>0.17699999999999999</v>
      </c>
      <c r="D43" s="66">
        <v>0.45600000000000002</v>
      </c>
      <c r="E43" s="66">
        <v>0.61299999999999999</v>
      </c>
      <c r="F43" s="66">
        <v>0.35599999999999998</v>
      </c>
      <c r="G43" s="66">
        <v>0.4</v>
      </c>
      <c r="I43" s="38" t="s">
        <v>135</v>
      </c>
      <c r="J43" s="38"/>
      <c r="L43" s="66">
        <f>(L37)/L41</f>
        <v>1.5640000000000001</v>
      </c>
      <c r="M43" s="66">
        <f>(M37)/M41</f>
        <v>4.1000000000000002E-2</v>
      </c>
      <c r="N43" s="66">
        <v>6.4000000000000001E-2</v>
      </c>
      <c r="O43" s="66">
        <v>1.9E-2</v>
      </c>
      <c r="P43" s="31">
        <v>0</v>
      </c>
    </row>
    <row r="44" spans="1:17" ht="12.75" customHeight="1" x14ac:dyDescent="0.2">
      <c r="A44" s="38"/>
      <c r="B44" s="38"/>
      <c r="C44" s="38"/>
      <c r="D44" s="66"/>
      <c r="E44" s="66"/>
      <c r="F44" s="80"/>
      <c r="G44" s="66"/>
      <c r="I44" s="38"/>
      <c r="J44" s="38"/>
      <c r="K44" s="40"/>
      <c r="L44" s="40"/>
      <c r="M44" s="40"/>
      <c r="N44" s="40"/>
      <c r="Q44" s="38"/>
    </row>
    <row r="45" spans="1:17" x14ac:dyDescent="0.2">
      <c r="A45" s="38"/>
      <c r="B45" s="38"/>
      <c r="F45" s="38"/>
      <c r="G45" s="38"/>
      <c r="I45" s="38"/>
      <c r="J45" s="38"/>
      <c r="K45" s="38"/>
      <c r="L45" s="38"/>
      <c r="M45" s="38"/>
      <c r="N45" s="38"/>
      <c r="Q45" s="38"/>
    </row>
    <row r="46" spans="1:17" ht="14.25" customHeight="1" x14ac:dyDescent="0.2">
      <c r="A46" s="68"/>
      <c r="B46" s="68"/>
      <c r="C46" s="9" t="s">
        <v>149</v>
      </c>
      <c r="F46" s="38"/>
      <c r="G46" s="38"/>
      <c r="H46" s="38"/>
      <c r="I46" s="38"/>
      <c r="K46" s="38"/>
      <c r="L46" s="38"/>
      <c r="M46" s="38"/>
      <c r="N46" s="38"/>
      <c r="O46" s="38"/>
      <c r="P46" s="38"/>
      <c r="Q46" s="38"/>
    </row>
    <row r="47" spans="1:17" x14ac:dyDescent="0.2">
      <c r="F47" s="5"/>
      <c r="G47" s="4"/>
      <c r="H47" s="2"/>
      <c r="I47" s="1"/>
      <c r="M47" s="38"/>
      <c r="N47" s="38"/>
      <c r="O47" s="38"/>
      <c r="P47" s="38"/>
      <c r="Q47" s="38"/>
    </row>
    <row r="48" spans="1:17" x14ac:dyDescent="0.2">
      <c r="E48" s="28" t="s">
        <v>1</v>
      </c>
      <c r="J48" s="38"/>
    </row>
    <row r="49" spans="3:10" x14ac:dyDescent="0.2">
      <c r="C49" s="9" t="s">
        <v>146</v>
      </c>
      <c r="E49" s="142">
        <f>C6+C23+L23+L37+C37</f>
        <v>180.2</v>
      </c>
      <c r="J49" s="38"/>
    </row>
    <row r="50" spans="3:10" x14ac:dyDescent="0.2">
      <c r="C50" s="9" t="s">
        <v>148</v>
      </c>
      <c r="E50" s="142">
        <f>C38+C24+L24+L38</f>
        <v>-0.4</v>
      </c>
    </row>
    <row r="51" spans="3:10" x14ac:dyDescent="0.2">
      <c r="C51" s="9" t="s">
        <v>147</v>
      </c>
      <c r="E51" s="142">
        <f>C36+L22</f>
        <v>-5.6</v>
      </c>
    </row>
    <row r="52" spans="3:10" x14ac:dyDescent="0.2">
      <c r="E52" s="28"/>
    </row>
    <row r="53" spans="3:10" ht="13.5" thickBot="1" x14ac:dyDescent="0.25">
      <c r="E53" s="143">
        <f>SUM(E49:E52)</f>
        <v>174.2</v>
      </c>
    </row>
    <row r="54" spans="3:10" ht="13.5" thickTop="1" x14ac:dyDescent="0.2"/>
  </sheetData>
  <mergeCells count="41">
    <mergeCell ref="F14:G14"/>
    <mergeCell ref="F4:G4"/>
    <mergeCell ref="F6:G6"/>
    <mergeCell ref="F7:G7"/>
    <mergeCell ref="F8:G8"/>
    <mergeCell ref="F9:G9"/>
    <mergeCell ref="F12:G12"/>
    <mergeCell ref="F10:G10"/>
    <mergeCell ref="A2:P2"/>
    <mergeCell ref="I4:J4"/>
    <mergeCell ref="I6:J6"/>
    <mergeCell ref="O6:P6"/>
    <mergeCell ref="O4:P4"/>
    <mergeCell ref="L4:M4"/>
    <mergeCell ref="L6:M6"/>
    <mergeCell ref="I7:J7"/>
    <mergeCell ref="I8:J8"/>
    <mergeCell ref="I10:J10"/>
    <mergeCell ref="L8:M8"/>
    <mergeCell ref="O8:P8"/>
    <mergeCell ref="I9:J9"/>
    <mergeCell ref="L9:M9"/>
    <mergeCell ref="O7:P7"/>
    <mergeCell ref="L7:M7"/>
    <mergeCell ref="C12:D12"/>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O10:P10"/>
  </mergeCells>
  <phoneticPr fontId="16"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52"/>
  <sheetViews>
    <sheetView zoomScale="80" zoomScaleNormal="80" zoomScaleSheetLayoutView="80" workbookViewId="0">
      <selection activeCell="A70" sqref="A70"/>
    </sheetView>
  </sheetViews>
  <sheetFormatPr defaultRowHeight="12.75" x14ac:dyDescent="0.2"/>
  <cols>
    <col min="1" max="1" width="4.28515625" style="2" customWidth="1"/>
    <col min="2" max="2" width="56.42578125" style="2" customWidth="1"/>
    <col min="3" max="3" width="3.28515625" style="2" customWidth="1"/>
    <col min="4" max="4" width="18.140625" style="2" customWidth="1"/>
    <col min="5" max="5" width="3" style="2" customWidth="1"/>
    <col min="6" max="6" width="3.28515625" style="2" customWidth="1"/>
    <col min="7" max="7" width="18.140625" style="2" customWidth="1"/>
    <col min="8" max="8" width="3" style="2" customWidth="1"/>
    <col min="9" max="9" width="3.28515625" style="2" customWidth="1"/>
    <col min="10" max="10" width="18.28515625" style="2" customWidth="1"/>
    <col min="11" max="11" width="3" style="2" customWidth="1"/>
    <col min="12" max="12" width="3.28515625" style="2" customWidth="1"/>
    <col min="13" max="13" width="18.28515625" style="2" customWidth="1"/>
    <col min="14" max="14" width="3" style="2" customWidth="1"/>
    <col min="15" max="15" width="3.28515625" style="2" customWidth="1"/>
    <col min="16" max="16" width="18.140625" style="2" customWidth="1"/>
    <col min="17" max="16384" width="9.140625" style="2"/>
  </cols>
  <sheetData>
    <row r="1" spans="2:16" ht="15.75" x14ac:dyDescent="0.25">
      <c r="B1" s="993" t="s">
        <v>383</v>
      </c>
      <c r="C1" s="993"/>
      <c r="D1" s="993"/>
      <c r="E1" s="993"/>
      <c r="F1" s="993"/>
      <c r="G1" s="993"/>
      <c r="H1" s="993"/>
      <c r="I1" s="993"/>
      <c r="J1" s="993"/>
      <c r="K1" s="993"/>
      <c r="L1" s="993"/>
      <c r="M1" s="993"/>
      <c r="N1" s="993"/>
      <c r="O1" s="993"/>
      <c r="P1" s="993"/>
    </row>
    <row r="2" spans="2:16" ht="15.75" x14ac:dyDescent="0.25">
      <c r="B2" s="993" t="s">
        <v>50</v>
      </c>
      <c r="C2" s="993"/>
      <c r="D2" s="993"/>
      <c r="E2" s="993"/>
      <c r="F2" s="993"/>
      <c r="G2" s="993"/>
      <c r="H2" s="993"/>
      <c r="I2" s="993"/>
      <c r="J2" s="993"/>
      <c r="K2" s="993"/>
      <c r="L2" s="993"/>
      <c r="M2" s="993"/>
      <c r="N2" s="993"/>
      <c r="O2" s="993"/>
      <c r="P2" s="993"/>
    </row>
    <row r="3" spans="2:16" s="3" customFormat="1" ht="12.75" customHeight="1" x14ac:dyDescent="0.25">
      <c r="C3" s="563"/>
      <c r="D3" s="563"/>
      <c r="E3" s="563"/>
      <c r="F3" s="563"/>
      <c r="G3" s="563"/>
      <c r="H3" s="563"/>
      <c r="I3" s="563"/>
      <c r="J3" s="563"/>
      <c r="K3" s="563"/>
      <c r="L3" s="563"/>
      <c r="M3" s="563"/>
      <c r="N3" s="563"/>
      <c r="O3" s="563"/>
      <c r="P3" s="563"/>
    </row>
    <row r="4" spans="2:16" s="3" customFormat="1" ht="15" x14ac:dyDescent="0.25">
      <c r="B4" s="242"/>
      <c r="C4" s="564"/>
      <c r="D4" s="586" t="s">
        <v>479</v>
      </c>
      <c r="E4" s="563"/>
      <c r="F4" s="564"/>
      <c r="G4" s="586" t="s">
        <v>436</v>
      </c>
      <c r="H4" s="563"/>
      <c r="I4" s="564"/>
      <c r="J4" s="586" t="s">
        <v>435</v>
      </c>
      <c r="K4" s="563"/>
      <c r="L4" s="564"/>
      <c r="M4" s="586" t="s">
        <v>434</v>
      </c>
      <c r="N4" s="563"/>
      <c r="O4" s="564"/>
      <c r="P4" s="586" t="s">
        <v>433</v>
      </c>
    </row>
    <row r="5" spans="2:16" s="3" customFormat="1" ht="15" x14ac:dyDescent="0.25">
      <c r="B5" s="242"/>
      <c r="C5" s="563"/>
      <c r="D5" s="563"/>
      <c r="E5" s="563"/>
      <c r="F5" s="563"/>
      <c r="G5" s="563"/>
      <c r="H5" s="563"/>
      <c r="I5" s="563"/>
      <c r="J5" s="563"/>
      <c r="K5" s="563"/>
      <c r="L5" s="563"/>
      <c r="M5" s="563"/>
      <c r="N5" s="563"/>
      <c r="O5" s="563"/>
      <c r="P5" s="563"/>
    </row>
    <row r="6" spans="2:16" ht="15" x14ac:dyDescent="0.25">
      <c r="B6" s="255" t="s">
        <v>83</v>
      </c>
      <c r="C6" s="566"/>
      <c r="D6" s="566"/>
      <c r="E6" s="565"/>
      <c r="F6" s="566"/>
      <c r="G6" s="566"/>
      <c r="H6" s="921"/>
      <c r="I6" s="566"/>
      <c r="J6" s="566"/>
      <c r="K6" s="565"/>
      <c r="L6" s="566"/>
      <c r="M6" s="566"/>
      <c r="N6" s="565"/>
      <c r="O6" s="566"/>
      <c r="P6" s="566"/>
    </row>
    <row r="7" spans="2:16" ht="14.25" x14ac:dyDescent="0.2">
      <c r="B7" s="244" t="s">
        <v>84</v>
      </c>
      <c r="C7" s="566" t="s">
        <v>1</v>
      </c>
      <c r="D7" s="617">
        <v>413.6</v>
      </c>
      <c r="E7" s="565"/>
      <c r="F7" s="566" t="s">
        <v>1</v>
      </c>
      <c r="G7" s="846">
        <v>507.6</v>
      </c>
      <c r="H7" s="921"/>
      <c r="I7" s="566" t="s">
        <v>1</v>
      </c>
      <c r="J7" s="846">
        <v>295.8</v>
      </c>
      <c r="K7" s="565"/>
      <c r="L7" s="566" t="s">
        <v>1</v>
      </c>
      <c r="M7" s="617">
        <v>412.4</v>
      </c>
      <c r="N7" s="565"/>
      <c r="O7" s="566" t="s">
        <v>1</v>
      </c>
      <c r="P7" s="617">
        <v>328.1</v>
      </c>
    </row>
    <row r="8" spans="2:16" ht="14.25" x14ac:dyDescent="0.2">
      <c r="B8" s="244" t="s">
        <v>85</v>
      </c>
      <c r="C8" s="566"/>
      <c r="D8" s="617">
        <v>7.5</v>
      </c>
      <c r="E8" s="565"/>
      <c r="F8" s="566"/>
      <c r="G8" s="846">
        <v>8.5</v>
      </c>
      <c r="H8" s="921"/>
      <c r="I8" s="566"/>
      <c r="J8" s="846">
        <v>9.3000000000000007</v>
      </c>
      <c r="K8" s="565"/>
      <c r="L8" s="566"/>
      <c r="M8" s="617">
        <v>8.9</v>
      </c>
      <c r="N8" s="565"/>
      <c r="O8" s="566"/>
      <c r="P8" s="617">
        <v>9</v>
      </c>
    </row>
    <row r="9" spans="2:16" ht="14.25" x14ac:dyDescent="0.2">
      <c r="B9" s="244" t="s">
        <v>86</v>
      </c>
      <c r="C9" s="566"/>
      <c r="D9" s="617"/>
      <c r="E9" s="565"/>
      <c r="F9" s="566"/>
      <c r="G9" s="846"/>
      <c r="H9" s="921"/>
      <c r="I9" s="566"/>
      <c r="J9" s="846"/>
      <c r="K9" s="565"/>
      <c r="L9" s="566"/>
      <c r="M9" s="617"/>
      <c r="N9" s="565"/>
      <c r="O9" s="566"/>
      <c r="P9" s="617"/>
    </row>
    <row r="10" spans="2:16" ht="14.25" x14ac:dyDescent="0.2">
      <c r="B10" s="455" t="s">
        <v>322</v>
      </c>
      <c r="C10" s="566"/>
      <c r="D10" s="617">
        <v>1614.9</v>
      </c>
      <c r="E10" s="565"/>
      <c r="F10" s="566"/>
      <c r="G10" s="846">
        <v>1689</v>
      </c>
      <c r="H10" s="921"/>
      <c r="I10" s="566"/>
      <c r="J10" s="846">
        <v>1874.5</v>
      </c>
      <c r="K10" s="565"/>
      <c r="L10" s="566"/>
      <c r="M10" s="617">
        <v>1824</v>
      </c>
      <c r="N10" s="565"/>
      <c r="O10" s="566"/>
      <c r="P10" s="617">
        <v>1767</v>
      </c>
    </row>
    <row r="11" spans="2:16" ht="14.25" x14ac:dyDescent="0.2">
      <c r="B11" s="244" t="s">
        <v>87</v>
      </c>
      <c r="C11" s="566"/>
      <c r="D11" s="617">
        <v>8.1</v>
      </c>
      <c r="E11" s="565"/>
      <c r="F11" s="566"/>
      <c r="G11" s="846">
        <v>0.8</v>
      </c>
      <c r="H11" s="921"/>
      <c r="I11" s="566"/>
      <c r="J11" s="846">
        <v>0.1</v>
      </c>
      <c r="K11" s="565"/>
      <c r="L11" s="566"/>
      <c r="M11" s="617">
        <v>-0.2</v>
      </c>
      <c r="N11" s="565"/>
      <c r="O11" s="566"/>
      <c r="P11" s="617">
        <v>-0.3</v>
      </c>
    </row>
    <row r="12" spans="2:16" ht="14.25" x14ac:dyDescent="0.2">
      <c r="B12" s="244" t="s">
        <v>129</v>
      </c>
      <c r="C12" s="566"/>
      <c r="D12" s="617"/>
      <c r="E12" s="565"/>
      <c r="F12" s="566"/>
      <c r="G12" s="846"/>
      <c r="H12" s="921"/>
      <c r="I12" s="566"/>
      <c r="J12" s="846"/>
      <c r="K12" s="565"/>
      <c r="L12" s="566"/>
      <c r="M12" s="617"/>
      <c r="N12" s="565"/>
      <c r="O12" s="566"/>
      <c r="P12" s="617"/>
    </row>
    <row r="13" spans="2:16" ht="14.25" x14ac:dyDescent="0.2">
      <c r="B13" s="455" t="s">
        <v>320</v>
      </c>
      <c r="C13" s="566"/>
      <c r="D13" s="617">
        <v>61.1</v>
      </c>
      <c r="E13" s="565"/>
      <c r="F13" s="566"/>
      <c r="G13" s="846">
        <v>74.099999999999994</v>
      </c>
      <c r="H13" s="921"/>
      <c r="I13" s="566"/>
      <c r="J13" s="846">
        <v>11.5</v>
      </c>
      <c r="K13" s="565"/>
      <c r="L13" s="566"/>
      <c r="M13" s="617">
        <v>47.5</v>
      </c>
      <c r="N13" s="565"/>
      <c r="O13" s="566"/>
      <c r="P13" s="617">
        <v>78.7</v>
      </c>
    </row>
    <row r="14" spans="2:16" ht="14.25" x14ac:dyDescent="0.2">
      <c r="B14" s="244" t="s">
        <v>143</v>
      </c>
      <c r="C14" s="566"/>
      <c r="D14" s="617">
        <v>87.2</v>
      </c>
      <c r="E14" s="565"/>
      <c r="F14" s="566"/>
      <c r="G14" s="846">
        <v>77.599999999999994</v>
      </c>
      <c r="H14" s="921"/>
      <c r="I14" s="566"/>
      <c r="J14" s="846">
        <v>73</v>
      </c>
      <c r="K14" s="565"/>
      <c r="L14" s="566"/>
      <c r="M14" s="617">
        <v>101.3</v>
      </c>
      <c r="N14" s="565"/>
      <c r="O14" s="566"/>
      <c r="P14" s="617">
        <v>108.7</v>
      </c>
    </row>
    <row r="15" spans="2:16" ht="14.25" x14ac:dyDescent="0.2">
      <c r="B15" s="314" t="s">
        <v>202</v>
      </c>
      <c r="C15" s="566"/>
      <c r="D15" s="617">
        <v>0.8</v>
      </c>
      <c r="E15" s="565"/>
      <c r="F15" s="566"/>
      <c r="G15" s="846">
        <v>4.5999999999999996</v>
      </c>
      <c r="H15" s="921"/>
      <c r="I15" s="566"/>
      <c r="J15" s="846">
        <v>4.5</v>
      </c>
      <c r="K15" s="565"/>
      <c r="L15" s="566"/>
      <c r="M15" s="617">
        <v>1.4</v>
      </c>
      <c r="N15" s="565"/>
      <c r="O15" s="566"/>
      <c r="P15" s="617">
        <v>0.6</v>
      </c>
    </row>
    <row r="16" spans="2:16" ht="14.25" x14ac:dyDescent="0.2">
      <c r="B16" s="244" t="s">
        <v>88</v>
      </c>
      <c r="C16" s="566"/>
      <c r="D16" s="617">
        <v>81.2</v>
      </c>
      <c r="E16" s="565"/>
      <c r="F16" s="566"/>
      <c r="G16" s="846">
        <v>75.5</v>
      </c>
      <c r="H16" s="921"/>
      <c r="I16" s="566"/>
      <c r="J16" s="846">
        <v>68</v>
      </c>
      <c r="K16" s="565"/>
      <c r="L16" s="566"/>
      <c r="M16" s="617">
        <v>78.2</v>
      </c>
      <c r="N16" s="565"/>
      <c r="O16" s="566"/>
      <c r="P16" s="617">
        <v>83</v>
      </c>
    </row>
    <row r="17" spans="2:16" ht="14.25" x14ac:dyDescent="0.2">
      <c r="B17" s="455" t="s">
        <v>319</v>
      </c>
      <c r="C17" s="566"/>
      <c r="D17" s="256">
        <v>276.60000000000002</v>
      </c>
      <c r="E17" s="565"/>
      <c r="F17" s="566"/>
      <c r="G17" s="256">
        <v>270.8</v>
      </c>
      <c r="H17" s="921"/>
      <c r="I17" s="566"/>
      <c r="J17" s="256">
        <v>207</v>
      </c>
      <c r="K17" s="565"/>
      <c r="L17" s="566"/>
      <c r="M17" s="256">
        <v>259.89999999999998</v>
      </c>
      <c r="N17" s="565"/>
      <c r="O17" s="566"/>
      <c r="P17" s="256">
        <v>335.3</v>
      </c>
    </row>
    <row r="18" spans="2:16" ht="14.25" x14ac:dyDescent="0.2">
      <c r="B18" s="565" t="s">
        <v>442</v>
      </c>
      <c r="C18" s="566"/>
      <c r="D18" s="258">
        <v>53.6</v>
      </c>
      <c r="E18" s="565"/>
      <c r="F18" s="566"/>
      <c r="G18" s="258">
        <v>55.3</v>
      </c>
      <c r="H18" s="921"/>
      <c r="I18" s="566"/>
      <c r="J18" s="258">
        <v>82.1</v>
      </c>
      <c r="K18" s="565"/>
      <c r="L18" s="566"/>
      <c r="M18" s="258">
        <v>46.4</v>
      </c>
      <c r="N18" s="565"/>
      <c r="O18" s="566"/>
      <c r="P18" s="258">
        <v>43.5</v>
      </c>
    </row>
    <row r="19" spans="2:16" ht="14.25" x14ac:dyDescent="0.2">
      <c r="B19" s="244" t="s">
        <v>89</v>
      </c>
      <c r="C19" s="479"/>
      <c r="D19" s="789">
        <v>12</v>
      </c>
      <c r="E19" s="565"/>
      <c r="F19" s="479"/>
      <c r="G19" s="789">
        <v>25.5</v>
      </c>
      <c r="H19" s="921"/>
      <c r="I19" s="479"/>
      <c r="J19" s="789">
        <v>13.2</v>
      </c>
      <c r="K19" s="565"/>
      <c r="L19" s="479"/>
      <c r="M19" s="789">
        <v>15.1</v>
      </c>
      <c r="N19" s="565"/>
      <c r="O19" s="479"/>
      <c r="P19" s="789">
        <v>29.2</v>
      </c>
    </row>
    <row r="20" spans="2:16" ht="15.75" thickBot="1" x14ac:dyDescent="0.3">
      <c r="B20" s="255" t="s">
        <v>90</v>
      </c>
      <c r="C20" s="385" t="s">
        <v>1</v>
      </c>
      <c r="D20" s="790">
        <v>2616.6</v>
      </c>
      <c r="E20" s="565"/>
      <c r="F20" s="385" t="s">
        <v>1</v>
      </c>
      <c r="G20" s="790">
        <v>2789.3</v>
      </c>
      <c r="H20" s="921"/>
      <c r="I20" s="385" t="s">
        <v>1</v>
      </c>
      <c r="J20" s="790">
        <v>2639</v>
      </c>
      <c r="K20" s="565"/>
      <c r="L20" s="385" t="s">
        <v>1</v>
      </c>
      <c r="M20" s="790">
        <v>2794.9</v>
      </c>
      <c r="N20" s="565"/>
      <c r="O20" s="385" t="s">
        <v>1</v>
      </c>
      <c r="P20" s="790">
        <v>2782.8</v>
      </c>
    </row>
    <row r="21" spans="2:16" ht="14.25" x14ac:dyDescent="0.2">
      <c r="B21" s="244"/>
      <c r="C21" s="566"/>
      <c r="D21" s="741"/>
      <c r="E21" s="565"/>
      <c r="F21" s="566"/>
      <c r="G21" s="741"/>
      <c r="H21" s="921"/>
      <c r="I21" s="566"/>
      <c r="J21" s="741"/>
      <c r="K21" s="565"/>
      <c r="L21" s="566"/>
      <c r="M21" s="741"/>
      <c r="N21" s="565"/>
      <c r="O21" s="566"/>
      <c r="P21" s="741"/>
    </row>
    <row r="22" spans="2:16" ht="15" x14ac:dyDescent="0.25">
      <c r="B22" s="255" t="s">
        <v>91</v>
      </c>
      <c r="C22" s="566"/>
      <c r="D22" s="516"/>
      <c r="E22" s="565"/>
      <c r="F22" s="566"/>
      <c r="G22" s="516"/>
      <c r="H22" s="921"/>
      <c r="I22" s="566"/>
      <c r="J22" s="516"/>
      <c r="K22" s="565"/>
      <c r="L22" s="566"/>
      <c r="M22" s="516"/>
      <c r="N22" s="565"/>
      <c r="O22" s="566"/>
      <c r="P22" s="516"/>
    </row>
    <row r="23" spans="2:16" ht="14.25" x14ac:dyDescent="0.2">
      <c r="B23" s="244" t="s">
        <v>92</v>
      </c>
      <c r="C23" s="566"/>
      <c r="D23" s="516"/>
      <c r="E23" s="565"/>
      <c r="F23" s="566"/>
      <c r="G23" s="516"/>
      <c r="H23" s="921"/>
      <c r="I23" s="566"/>
      <c r="J23" s="516"/>
      <c r="K23" s="565"/>
      <c r="L23" s="566"/>
      <c r="M23" s="516"/>
      <c r="N23" s="565"/>
      <c r="O23" s="566"/>
      <c r="P23" s="516"/>
    </row>
    <row r="24" spans="2:16" ht="14.25" x14ac:dyDescent="0.2">
      <c r="B24" s="455" t="s">
        <v>321</v>
      </c>
      <c r="C24" s="566" t="s">
        <v>1</v>
      </c>
      <c r="D24" s="516">
        <v>513.79999999999995</v>
      </c>
      <c r="E24" s="565"/>
      <c r="F24" s="566" t="s">
        <v>1</v>
      </c>
      <c r="G24" s="516">
        <v>500.3</v>
      </c>
      <c r="H24" s="921"/>
      <c r="I24" s="566" t="s">
        <v>1</v>
      </c>
      <c r="J24" s="516">
        <v>537.4</v>
      </c>
      <c r="K24" s="565"/>
      <c r="L24" s="566" t="s">
        <v>1</v>
      </c>
      <c r="M24" s="516">
        <v>546.9</v>
      </c>
      <c r="N24" s="565"/>
      <c r="O24" s="566" t="s">
        <v>1</v>
      </c>
      <c r="P24" s="516">
        <v>576.6</v>
      </c>
    </row>
    <row r="25" spans="2:16" ht="14.25" x14ac:dyDescent="0.2">
      <c r="B25" s="244" t="s">
        <v>93</v>
      </c>
      <c r="C25" s="566"/>
      <c r="D25" s="516">
        <v>440.1</v>
      </c>
      <c r="E25" s="565"/>
      <c r="F25" s="566"/>
      <c r="G25" s="516">
        <v>390.7</v>
      </c>
      <c r="H25" s="921"/>
      <c r="I25" s="566"/>
      <c r="J25" s="516">
        <v>343.3</v>
      </c>
      <c r="K25" s="565"/>
      <c r="L25" s="566"/>
      <c r="M25" s="516">
        <v>425.7</v>
      </c>
      <c r="N25" s="565"/>
      <c r="O25" s="566"/>
      <c r="P25" s="516">
        <v>490.9</v>
      </c>
    </row>
    <row r="26" spans="2:16" ht="14.25" x14ac:dyDescent="0.2">
      <c r="B26" s="244" t="s">
        <v>94</v>
      </c>
      <c r="C26" s="566"/>
      <c r="D26" s="516">
        <v>24.8</v>
      </c>
      <c r="E26" s="565"/>
      <c r="F26" s="566"/>
      <c r="G26" s="516">
        <v>35.799999999999997</v>
      </c>
      <c r="H26" s="921"/>
      <c r="I26" s="566"/>
      <c r="J26" s="516">
        <v>23.5</v>
      </c>
      <c r="K26" s="565"/>
      <c r="L26" s="566"/>
      <c r="M26" s="516">
        <v>26.6</v>
      </c>
      <c r="N26" s="565"/>
      <c r="O26" s="566"/>
      <c r="P26" s="516">
        <v>23.6</v>
      </c>
    </row>
    <row r="27" spans="2:16" ht="14.25" x14ac:dyDescent="0.2">
      <c r="B27" s="244" t="s">
        <v>95</v>
      </c>
      <c r="C27" s="566"/>
      <c r="D27" s="516">
        <v>43.7</v>
      </c>
      <c r="E27" s="565"/>
      <c r="F27" s="566"/>
      <c r="G27" s="516">
        <v>74.3</v>
      </c>
      <c r="H27" s="921"/>
      <c r="I27" s="566"/>
      <c r="J27" s="516">
        <v>30.6</v>
      </c>
      <c r="K27" s="565"/>
      <c r="L27" s="566"/>
      <c r="M27" s="516">
        <v>53.2</v>
      </c>
      <c r="N27" s="565"/>
      <c r="O27" s="566"/>
      <c r="P27" s="516">
        <v>69.900000000000006</v>
      </c>
    </row>
    <row r="28" spans="2:16" ht="14.25" x14ac:dyDescent="0.2">
      <c r="B28" s="244" t="s">
        <v>96</v>
      </c>
      <c r="C28" s="566"/>
      <c r="D28" s="516">
        <v>3.9</v>
      </c>
      <c r="E28" s="565"/>
      <c r="F28" s="566"/>
      <c r="G28" s="516">
        <v>6.1</v>
      </c>
      <c r="H28" s="921"/>
      <c r="I28" s="566"/>
      <c r="J28" s="516">
        <v>0.8</v>
      </c>
      <c r="K28" s="565"/>
      <c r="L28" s="566"/>
      <c r="M28" s="516">
        <v>3.6</v>
      </c>
      <c r="N28" s="565"/>
      <c r="O28" s="566"/>
      <c r="P28" s="516">
        <v>5.5</v>
      </c>
    </row>
    <row r="29" spans="2:16" ht="14.25" x14ac:dyDescent="0.2">
      <c r="B29" s="262" t="s">
        <v>97</v>
      </c>
      <c r="C29" s="480"/>
      <c r="D29" s="741">
        <v>65.7</v>
      </c>
      <c r="E29" s="456"/>
      <c r="F29" s="480"/>
      <c r="G29" s="741">
        <v>288.60000000000002</v>
      </c>
      <c r="H29" s="456"/>
      <c r="I29" s="480"/>
      <c r="J29" s="741">
        <v>57.3</v>
      </c>
      <c r="K29" s="456"/>
      <c r="L29" s="480"/>
      <c r="M29" s="741">
        <v>102.7</v>
      </c>
      <c r="N29" s="456"/>
      <c r="O29" s="480"/>
      <c r="P29" s="741">
        <v>67.599999999999994</v>
      </c>
    </row>
    <row r="30" spans="2:16" ht="14.25" x14ac:dyDescent="0.2">
      <c r="B30" s="244" t="s">
        <v>98</v>
      </c>
      <c r="C30" s="479"/>
      <c r="D30" s="791">
        <v>258.3</v>
      </c>
      <c r="E30" s="565"/>
      <c r="F30" s="479"/>
      <c r="G30" s="791">
        <v>257.8</v>
      </c>
      <c r="H30" s="921"/>
      <c r="I30" s="479"/>
      <c r="J30" s="791">
        <v>258.7</v>
      </c>
      <c r="K30" s="565"/>
      <c r="L30" s="479"/>
      <c r="M30" s="791">
        <v>127.9</v>
      </c>
      <c r="N30" s="565"/>
      <c r="O30" s="479"/>
      <c r="P30" s="791">
        <v>126.9</v>
      </c>
    </row>
    <row r="31" spans="2:16" ht="15" customHeight="1" x14ac:dyDescent="0.25">
      <c r="B31" s="255" t="s">
        <v>99</v>
      </c>
      <c r="C31" s="563"/>
      <c r="D31" s="792">
        <v>1350.3</v>
      </c>
      <c r="E31" s="565"/>
      <c r="F31" s="563"/>
      <c r="G31" s="792">
        <v>1553.6</v>
      </c>
      <c r="H31" s="921"/>
      <c r="I31" s="563"/>
      <c r="J31" s="792">
        <v>1251.5999999999999</v>
      </c>
      <c r="K31" s="565"/>
      <c r="L31" s="563"/>
      <c r="M31" s="792">
        <v>1286.5999999999999</v>
      </c>
      <c r="N31" s="565"/>
      <c r="O31" s="563"/>
      <c r="P31" s="792">
        <v>1361</v>
      </c>
    </row>
    <row r="32" spans="2:16" ht="14.25" x14ac:dyDescent="0.2">
      <c r="B32" s="244"/>
      <c r="C32" s="566"/>
      <c r="D32" s="741"/>
      <c r="E32" s="565"/>
      <c r="F32" s="566"/>
      <c r="G32" s="741"/>
      <c r="H32" s="921"/>
      <c r="I32" s="566"/>
      <c r="J32" s="741"/>
      <c r="K32" s="565"/>
      <c r="L32" s="566"/>
      <c r="M32" s="741"/>
      <c r="N32" s="565"/>
      <c r="O32" s="566"/>
      <c r="P32" s="741"/>
    </row>
    <row r="33" spans="2:16" ht="15" x14ac:dyDescent="0.25">
      <c r="B33" s="255" t="s">
        <v>100</v>
      </c>
      <c r="C33" s="480"/>
      <c r="D33" s="741"/>
      <c r="E33" s="565"/>
      <c r="F33" s="480"/>
      <c r="G33" s="741"/>
      <c r="H33" s="921"/>
      <c r="I33" s="480"/>
      <c r="J33" s="741"/>
      <c r="K33" s="565"/>
      <c r="L33" s="480"/>
      <c r="M33" s="741"/>
      <c r="N33" s="565"/>
      <c r="O33" s="480"/>
      <c r="P33" s="741"/>
    </row>
    <row r="34" spans="2:16" ht="14.25" x14ac:dyDescent="0.2">
      <c r="B34" s="244" t="s">
        <v>101</v>
      </c>
      <c r="C34" s="480"/>
      <c r="D34" s="741">
        <v>84.3</v>
      </c>
      <c r="E34" s="565"/>
      <c r="F34" s="480"/>
      <c r="G34" s="741">
        <v>84.3</v>
      </c>
      <c r="H34" s="921"/>
      <c r="I34" s="480"/>
      <c r="J34" s="741">
        <v>84.3</v>
      </c>
      <c r="K34" s="565"/>
      <c r="L34" s="480"/>
      <c r="M34" s="741">
        <v>84.3</v>
      </c>
      <c r="N34" s="565"/>
      <c r="O34" s="480"/>
      <c r="P34" s="741">
        <v>84.3</v>
      </c>
    </row>
    <row r="35" spans="2:16" ht="14.25" x14ac:dyDescent="0.2">
      <c r="B35" s="244" t="s">
        <v>252</v>
      </c>
      <c r="C35" s="480"/>
      <c r="D35" s="741">
        <v>-47.3</v>
      </c>
      <c r="E35" s="565"/>
      <c r="F35" s="480"/>
      <c r="G35" s="741">
        <v>-62.7</v>
      </c>
      <c r="H35" s="921"/>
      <c r="I35" s="480"/>
      <c r="J35" s="741">
        <v>-57.1</v>
      </c>
      <c r="K35" s="565"/>
      <c r="L35" s="480"/>
      <c r="M35" s="741">
        <v>-65.8</v>
      </c>
      <c r="N35" s="565"/>
      <c r="O35" s="480"/>
      <c r="P35" s="741">
        <v>-68.2</v>
      </c>
    </row>
    <row r="36" spans="2:16" ht="14.25" x14ac:dyDescent="0.2">
      <c r="B36" s="244" t="s">
        <v>102</v>
      </c>
      <c r="C36" s="480"/>
      <c r="D36" s="741">
        <v>2.4</v>
      </c>
      <c r="E36" s="565"/>
      <c r="F36" s="480"/>
      <c r="G36" s="741">
        <v>2.4</v>
      </c>
      <c r="H36" s="921"/>
      <c r="I36" s="480"/>
      <c r="J36" s="741">
        <v>2.4</v>
      </c>
      <c r="K36" s="565"/>
      <c r="L36" s="480"/>
      <c r="M36" s="741">
        <v>2.4</v>
      </c>
      <c r="N36" s="565"/>
      <c r="O36" s="480"/>
      <c r="P36" s="741">
        <v>2.4</v>
      </c>
    </row>
    <row r="37" spans="2:16" ht="14.25" x14ac:dyDescent="0.2">
      <c r="B37" s="244" t="s">
        <v>103</v>
      </c>
      <c r="C37" s="480"/>
      <c r="D37" s="741">
        <v>652.6</v>
      </c>
      <c r="E37" s="565"/>
      <c r="F37" s="480"/>
      <c r="G37" s="741">
        <v>662.9</v>
      </c>
      <c r="H37" s="921"/>
      <c r="I37" s="480"/>
      <c r="J37" s="741">
        <v>654.4</v>
      </c>
      <c r="K37" s="565"/>
      <c r="L37" s="480"/>
      <c r="M37" s="741">
        <v>659.1</v>
      </c>
      <c r="N37" s="565"/>
      <c r="O37" s="480"/>
      <c r="P37" s="741">
        <v>659.7</v>
      </c>
    </row>
    <row r="38" spans="2:16" ht="14.25" x14ac:dyDescent="0.2">
      <c r="B38" s="244" t="s">
        <v>299</v>
      </c>
      <c r="C38" s="480"/>
      <c r="D38" s="741">
        <v>-1.2</v>
      </c>
      <c r="E38" s="565"/>
      <c r="F38" s="480"/>
      <c r="G38" s="741">
        <v>23.8</v>
      </c>
      <c r="H38" s="921"/>
      <c r="I38" s="480"/>
      <c r="J38" s="741">
        <v>35.4</v>
      </c>
      <c r="K38" s="565"/>
      <c r="L38" s="480"/>
      <c r="M38" s="741">
        <v>39.4</v>
      </c>
      <c r="N38" s="565"/>
      <c r="O38" s="480"/>
      <c r="P38" s="741">
        <v>29.1</v>
      </c>
    </row>
    <row r="39" spans="2:16" ht="14.25" x14ac:dyDescent="0.2">
      <c r="B39" s="244" t="s">
        <v>265</v>
      </c>
      <c r="C39" s="480"/>
      <c r="D39" s="741">
        <v>51.1</v>
      </c>
      <c r="E39" s="565"/>
      <c r="F39" s="480"/>
      <c r="G39" s="741">
        <v>56.8</v>
      </c>
      <c r="H39" s="921"/>
      <c r="I39" s="480"/>
      <c r="J39" s="741">
        <v>57.1</v>
      </c>
      <c r="K39" s="565"/>
      <c r="L39" s="480"/>
      <c r="M39" s="741">
        <v>57.8</v>
      </c>
      <c r="N39" s="565"/>
      <c r="O39" s="480"/>
      <c r="P39" s="741">
        <v>52.6</v>
      </c>
    </row>
    <row r="40" spans="2:16" ht="14.25" x14ac:dyDescent="0.2">
      <c r="B40" s="244" t="s">
        <v>271</v>
      </c>
      <c r="C40" s="480"/>
      <c r="D40" s="741">
        <v>-220.6</v>
      </c>
      <c r="E40" s="565"/>
      <c r="F40" s="480"/>
      <c r="G40" s="741">
        <v>-220.6</v>
      </c>
      <c r="H40" s="921"/>
      <c r="I40" s="480"/>
      <c r="J40" s="741">
        <v>-201.4</v>
      </c>
      <c r="K40" s="565"/>
      <c r="L40" s="480"/>
      <c r="M40" s="741">
        <v>-28.8</v>
      </c>
      <c r="N40" s="565"/>
      <c r="O40" s="480"/>
      <c r="P40" s="741">
        <v>-19.2</v>
      </c>
    </row>
    <row r="41" spans="2:16" ht="14.25" x14ac:dyDescent="0.2">
      <c r="B41" s="244" t="s">
        <v>144</v>
      </c>
      <c r="C41" s="479"/>
      <c r="D41" s="791">
        <v>745</v>
      </c>
      <c r="E41" s="565"/>
      <c r="F41" s="479"/>
      <c r="G41" s="791">
        <v>688.8</v>
      </c>
      <c r="H41" s="921"/>
      <c r="I41" s="479"/>
      <c r="J41" s="791">
        <v>812.3</v>
      </c>
      <c r="K41" s="565"/>
      <c r="L41" s="479"/>
      <c r="M41" s="791">
        <v>759.9</v>
      </c>
      <c r="N41" s="565"/>
      <c r="O41" s="479"/>
      <c r="P41" s="791">
        <v>681.1</v>
      </c>
    </row>
    <row r="42" spans="2:16" ht="14.25" customHeight="1" x14ac:dyDescent="0.25">
      <c r="B42" s="810" t="s">
        <v>154</v>
      </c>
      <c r="C42" s="381" t="s">
        <v>1</v>
      </c>
      <c r="D42" s="792">
        <v>1266.3</v>
      </c>
      <c r="E42" s="810"/>
      <c r="F42" s="381" t="s">
        <v>1</v>
      </c>
      <c r="G42" s="792">
        <v>1235.7</v>
      </c>
      <c r="H42" s="810"/>
      <c r="I42" s="381" t="s">
        <v>1</v>
      </c>
      <c r="J42" s="792">
        <v>1387.4</v>
      </c>
      <c r="K42" s="810"/>
      <c r="L42" s="381" t="s">
        <v>1</v>
      </c>
      <c r="M42" s="792">
        <v>1508.3</v>
      </c>
      <c r="N42" s="800"/>
      <c r="O42" s="381" t="s">
        <v>1</v>
      </c>
      <c r="P42" s="792">
        <v>1421.8</v>
      </c>
    </row>
    <row r="43" spans="2:16" ht="14.25" x14ac:dyDescent="0.2">
      <c r="B43" s="244"/>
      <c r="C43" s="480"/>
      <c r="D43" s="741"/>
      <c r="E43" s="565"/>
      <c r="F43" s="480"/>
      <c r="G43" s="741"/>
      <c r="H43" s="921"/>
      <c r="I43" s="480"/>
      <c r="J43" s="741"/>
      <c r="K43" s="565"/>
      <c r="L43" s="480"/>
      <c r="M43" s="741"/>
      <c r="N43" s="565"/>
      <c r="O43" s="480"/>
      <c r="P43" s="741"/>
    </row>
    <row r="44" spans="2:16" ht="15.75" customHeight="1" thickBot="1" x14ac:dyDescent="0.3">
      <c r="B44" s="810" t="s">
        <v>130</v>
      </c>
      <c r="C44" s="391" t="s">
        <v>1</v>
      </c>
      <c r="D44" s="793">
        <v>2616.6</v>
      </c>
      <c r="E44" s="810"/>
      <c r="F44" s="391" t="s">
        <v>1</v>
      </c>
      <c r="G44" s="793">
        <v>2789.3</v>
      </c>
      <c r="H44" s="810"/>
      <c r="I44" s="391" t="s">
        <v>1</v>
      </c>
      <c r="J44" s="793">
        <v>2639</v>
      </c>
      <c r="K44" s="810"/>
      <c r="L44" s="391" t="s">
        <v>1</v>
      </c>
      <c r="M44" s="793">
        <v>2794.9</v>
      </c>
      <c r="N44" s="800"/>
      <c r="O44" s="391" t="s">
        <v>1</v>
      </c>
      <c r="P44" s="793">
        <v>2782.8</v>
      </c>
    </row>
    <row r="45" spans="2:16" ht="14.25" x14ac:dyDescent="0.2">
      <c r="B45" s="244"/>
      <c r="C45" s="566"/>
      <c r="D45" s="653"/>
      <c r="E45" s="565"/>
      <c r="F45" s="566"/>
      <c r="G45" s="653"/>
      <c r="H45" s="921"/>
      <c r="I45" s="566"/>
      <c r="J45" s="653"/>
      <c r="K45" s="565"/>
      <c r="L45" s="566"/>
      <c r="M45" s="653"/>
      <c r="N45" s="565"/>
      <c r="O45" s="566"/>
      <c r="P45" s="608"/>
    </row>
    <row r="46" spans="2:16" ht="14.25" x14ac:dyDescent="0.2">
      <c r="B46" s="244"/>
      <c r="C46" s="566"/>
      <c r="D46" s="516"/>
      <c r="E46" s="565"/>
      <c r="F46" s="566"/>
      <c r="G46" s="516"/>
      <c r="H46" s="921"/>
      <c r="I46" s="566"/>
      <c r="J46" s="516"/>
      <c r="K46" s="565"/>
      <c r="L46" s="566"/>
      <c r="M46" s="516"/>
      <c r="N46" s="565"/>
      <c r="O46" s="566"/>
      <c r="P46" s="516"/>
    </row>
    <row r="47" spans="2:16" ht="14.25" x14ac:dyDescent="0.2">
      <c r="B47" s="244" t="s">
        <v>104</v>
      </c>
      <c r="C47" s="566" t="s">
        <v>1</v>
      </c>
      <c r="D47" s="482">
        <v>7.76</v>
      </c>
      <c r="E47" s="565"/>
      <c r="F47" s="566" t="s">
        <v>1</v>
      </c>
      <c r="G47" s="482">
        <v>7.63</v>
      </c>
      <c r="H47" s="921"/>
      <c r="I47" s="566" t="s">
        <v>1</v>
      </c>
      <c r="J47" s="482">
        <v>8.59</v>
      </c>
      <c r="K47" s="565"/>
      <c r="L47" s="566" t="s">
        <v>1</v>
      </c>
      <c r="M47" s="482">
        <v>9.41</v>
      </c>
      <c r="N47" s="565"/>
      <c r="O47" s="566" t="s">
        <v>1</v>
      </c>
      <c r="P47" s="482">
        <v>8.8800000000000008</v>
      </c>
    </row>
    <row r="48" spans="2:16" ht="14.25" x14ac:dyDescent="0.2">
      <c r="B48" s="244" t="s">
        <v>32</v>
      </c>
      <c r="C48" s="566" t="s">
        <v>1</v>
      </c>
      <c r="D48" s="483">
        <v>7.19</v>
      </c>
      <c r="E48" s="565"/>
      <c r="F48" s="566" t="s">
        <v>1</v>
      </c>
      <c r="G48" s="483">
        <v>7.05</v>
      </c>
      <c r="H48" s="921"/>
      <c r="I48" s="566" t="s">
        <v>1</v>
      </c>
      <c r="J48" s="483">
        <v>7.83</v>
      </c>
      <c r="K48" s="565"/>
      <c r="L48" s="566" t="s">
        <v>1</v>
      </c>
      <c r="M48" s="483">
        <v>8.4700000000000006</v>
      </c>
      <c r="N48" s="565"/>
      <c r="O48" s="566" t="s">
        <v>1</v>
      </c>
      <c r="P48" s="483">
        <v>8.06</v>
      </c>
    </row>
    <row r="49" spans="2:16" ht="14.25" x14ac:dyDescent="0.2">
      <c r="B49" s="244" t="s">
        <v>189</v>
      </c>
      <c r="C49" s="566" t="s">
        <v>1</v>
      </c>
      <c r="D49" s="482">
        <v>6.88</v>
      </c>
      <c r="E49" s="565"/>
      <c r="F49" s="566" t="s">
        <v>1</v>
      </c>
      <c r="G49" s="482">
        <v>6.71</v>
      </c>
      <c r="H49" s="921"/>
      <c r="I49" s="566" t="s">
        <v>1</v>
      </c>
      <c r="J49" s="482">
        <v>7.76</v>
      </c>
      <c r="K49" s="565"/>
      <c r="L49" s="566" t="s">
        <v>1</v>
      </c>
      <c r="M49" s="482">
        <v>8.39</v>
      </c>
      <c r="N49" s="565"/>
      <c r="O49" s="566" t="s">
        <v>1</v>
      </c>
      <c r="P49" s="482">
        <v>7.98</v>
      </c>
    </row>
    <row r="50" spans="2:16" ht="14.25" x14ac:dyDescent="0.2">
      <c r="B50" s="244"/>
      <c r="C50" s="566"/>
      <c r="D50" s="483"/>
      <c r="E50" s="565"/>
      <c r="F50" s="566"/>
      <c r="G50" s="483"/>
      <c r="H50" s="921"/>
      <c r="I50" s="566"/>
      <c r="J50" s="483"/>
      <c r="K50" s="565"/>
      <c r="L50" s="566"/>
      <c r="M50" s="483"/>
      <c r="N50" s="565"/>
      <c r="O50" s="566"/>
      <c r="P50" s="483"/>
    </row>
    <row r="51" spans="2:16" ht="14.25" x14ac:dyDescent="0.2">
      <c r="B51" s="244" t="s">
        <v>105</v>
      </c>
      <c r="C51" s="517"/>
      <c r="D51" s="721">
        <v>0.16900000000000001</v>
      </c>
      <c r="E51" s="565"/>
      <c r="F51" s="517"/>
      <c r="G51" s="721">
        <v>0.17299999999999999</v>
      </c>
      <c r="H51" s="921"/>
      <c r="I51" s="517"/>
      <c r="J51" s="721">
        <v>0.157</v>
      </c>
      <c r="K51" s="565"/>
      <c r="L51" s="517"/>
      <c r="M51" s="721">
        <v>7.8E-2</v>
      </c>
      <c r="N51" s="565"/>
      <c r="O51" s="517"/>
      <c r="P51" s="613">
        <v>8.2000000000000003E-2</v>
      </c>
    </row>
    <row r="52" spans="2:16" ht="14.25" x14ac:dyDescent="0.2">
      <c r="B52" s="244"/>
      <c r="C52" s="565"/>
      <c r="D52" s="565"/>
      <c r="E52" s="565"/>
      <c r="F52" s="921"/>
      <c r="G52" s="921"/>
      <c r="H52" s="921"/>
      <c r="I52" s="565"/>
      <c r="J52" s="565"/>
      <c r="K52" s="565"/>
      <c r="L52" s="565"/>
      <c r="M52" s="565"/>
      <c r="N52" s="565"/>
      <c r="O52" s="565"/>
      <c r="P52" s="565"/>
    </row>
  </sheetData>
  <mergeCells count="2">
    <mergeCell ref="B1:P1"/>
    <mergeCell ref="B2:P2"/>
  </mergeCells>
  <phoneticPr fontId="16" type="noConversion"/>
  <printOptions horizontalCentered="1"/>
  <pageMargins left="0.36" right="0.45" top="0.44" bottom="0.86" header="0.41" footer="0.39"/>
  <pageSetup scale="72" orientation="landscape" horizontalDpi="1200" verticalDpi="1200" r:id="rId1"/>
  <headerFooter alignWithMargins="0">
    <oddHeader>&amp;R&amp;G</oddHeader>
    <oddFooter>&amp;C&amp;11PAGE 12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9:K41"/>
  <sheetViews>
    <sheetView tabSelected="1" zoomScale="90" zoomScaleNormal="90" zoomScaleSheetLayoutView="85" workbookViewId="0">
      <selection activeCell="A73" sqref="A73"/>
    </sheetView>
  </sheetViews>
  <sheetFormatPr defaultRowHeight="12.75" x14ac:dyDescent="0.2"/>
  <cols>
    <col min="1" max="14" width="9.42578125" style="816" customWidth="1"/>
    <col min="15" max="15" width="9.7109375" style="816" customWidth="1"/>
    <col min="16" max="16" width="9.42578125" style="816" customWidth="1"/>
    <col min="17" max="16384" width="9.140625" style="816"/>
  </cols>
  <sheetData>
    <row r="9" spans="3:11" ht="30" x14ac:dyDescent="0.4">
      <c r="C9" s="815"/>
    </row>
    <row r="12" spans="3:11" ht="26.25" x14ac:dyDescent="0.4">
      <c r="C12" s="817"/>
      <c r="D12" s="818"/>
      <c r="F12" s="818"/>
      <c r="G12" s="818"/>
      <c r="H12" s="818"/>
      <c r="I12" s="818"/>
      <c r="J12" s="818"/>
      <c r="K12" s="818"/>
    </row>
    <row r="13" spans="3:11" x14ac:dyDescent="0.2">
      <c r="H13" s="819"/>
      <c r="I13" s="819"/>
    </row>
    <row r="14" spans="3:11" x14ac:dyDescent="0.2">
      <c r="H14" s="819"/>
      <c r="I14" s="819"/>
    </row>
    <row r="15" spans="3:11" ht="20.25" x14ac:dyDescent="0.3">
      <c r="C15" s="820"/>
      <c r="D15" s="821"/>
      <c r="F15" s="821"/>
      <c r="G15" s="821"/>
      <c r="H15" s="821"/>
      <c r="I15" s="821"/>
      <c r="J15" s="821"/>
      <c r="K15" s="821"/>
    </row>
    <row r="16" spans="3:11" x14ac:dyDescent="0.2">
      <c r="H16" s="819"/>
      <c r="I16" s="819"/>
    </row>
    <row r="17" spans="3:11" x14ac:dyDescent="0.2">
      <c r="H17" s="819"/>
      <c r="I17" s="819"/>
    </row>
    <row r="18" spans="3:11" x14ac:dyDescent="0.2">
      <c r="H18" s="819"/>
      <c r="I18" s="819"/>
    </row>
    <row r="19" spans="3:11" x14ac:dyDescent="0.2">
      <c r="H19" s="819"/>
      <c r="I19" s="819"/>
    </row>
    <row r="20" spans="3:11" x14ac:dyDescent="0.2">
      <c r="H20" s="819"/>
      <c r="I20" s="819"/>
    </row>
    <row r="21" spans="3:11" x14ac:dyDescent="0.2">
      <c r="H21" s="819"/>
      <c r="I21" s="819"/>
    </row>
    <row r="22" spans="3:11" x14ac:dyDescent="0.2">
      <c r="H22" s="819"/>
      <c r="I22" s="819"/>
    </row>
    <row r="23" spans="3:11" x14ac:dyDescent="0.2">
      <c r="H23" s="819"/>
      <c r="I23" s="819"/>
    </row>
    <row r="24" spans="3:11" x14ac:dyDescent="0.2">
      <c r="H24" s="819"/>
      <c r="I24" s="819"/>
    </row>
    <row r="25" spans="3:11" x14ac:dyDescent="0.2">
      <c r="H25" s="819"/>
      <c r="I25" s="819"/>
    </row>
    <row r="26" spans="3:11" x14ac:dyDescent="0.2">
      <c r="C26" s="822"/>
      <c r="F26" s="823"/>
      <c r="G26" s="823"/>
      <c r="H26" s="823"/>
      <c r="I26" s="823"/>
      <c r="J26" s="823"/>
    </row>
    <row r="27" spans="3:11" x14ac:dyDescent="0.2">
      <c r="C27" s="822"/>
      <c r="D27" s="824"/>
      <c r="F27" s="823"/>
      <c r="G27" s="823"/>
      <c r="H27" s="823"/>
      <c r="I27" s="823"/>
      <c r="J27" s="823"/>
    </row>
    <row r="28" spans="3:11" x14ac:dyDescent="0.2">
      <c r="C28" s="822"/>
      <c r="D28" s="825"/>
      <c r="F28" s="823"/>
      <c r="G28" s="823"/>
      <c r="H28" s="823"/>
      <c r="I28" s="823"/>
      <c r="J28" s="823"/>
    </row>
    <row r="30" spans="3:11" x14ac:dyDescent="0.2">
      <c r="C30" s="826"/>
      <c r="D30" s="826"/>
      <c r="E30" s="826"/>
      <c r="F30" s="826"/>
      <c r="G30" s="826"/>
      <c r="H30" s="826"/>
      <c r="I30" s="826"/>
      <c r="J30" s="826"/>
      <c r="K30" s="826"/>
    </row>
    <row r="31" spans="3:11" x14ac:dyDescent="0.2">
      <c r="C31" s="826"/>
      <c r="D31" s="826"/>
      <c r="E31" s="826"/>
      <c r="F31" s="826"/>
      <c r="G31" s="826"/>
      <c r="H31" s="826"/>
      <c r="I31" s="826"/>
      <c r="J31" s="826"/>
      <c r="K31" s="826"/>
    </row>
    <row r="41" ht="9.75" customHeight="1" x14ac:dyDescent="0.2"/>
  </sheetData>
  <pageMargins left="0.31" right="0.24" top="0.47" bottom="0" header="0" footer="0"/>
  <pageSetup scale="95" orientation="landscape"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3"/>
  <sheetViews>
    <sheetView zoomScale="78" zoomScaleNormal="78" zoomScaleSheetLayoutView="75" workbookViewId="0">
      <selection activeCell="A63" sqref="A63"/>
    </sheetView>
  </sheetViews>
  <sheetFormatPr defaultRowHeight="15" x14ac:dyDescent="0.2"/>
  <cols>
    <col min="1" max="1" width="3.5703125" style="50" customWidth="1"/>
    <col min="2" max="2" width="1.140625" style="50" customWidth="1"/>
    <col min="3" max="3" width="63.5703125" style="50" customWidth="1"/>
    <col min="4" max="4" width="2.5703125" style="607" customWidth="1"/>
    <col min="5" max="5" width="19.85546875" style="607" customWidth="1"/>
    <col min="6" max="6" width="10.5703125" style="607" customWidth="1"/>
    <col min="7" max="7" width="3.7109375" style="607" customWidth="1"/>
    <col min="8" max="8" width="2.5703125" style="607" customWidth="1"/>
    <col min="9" max="9" width="19.85546875" style="607" customWidth="1"/>
    <col min="10" max="10" width="10.5703125" style="607" customWidth="1"/>
    <col min="11" max="11" width="3.7109375" style="607" customWidth="1"/>
    <col min="12" max="12" width="2.5703125" style="607" customWidth="1"/>
    <col min="13" max="13" width="19.85546875" style="607" customWidth="1"/>
    <col min="14" max="14" width="10.7109375" style="607" customWidth="1"/>
    <col min="15" max="15" width="3.85546875" style="607" customWidth="1"/>
    <col min="16" max="16" width="2.5703125" style="607" customWidth="1"/>
    <col min="17" max="17" width="19.85546875" style="607" customWidth="1"/>
    <col min="18" max="18" width="10.7109375" style="607" customWidth="1"/>
    <col min="19" max="19" width="3.85546875" style="607" customWidth="1"/>
    <col min="20" max="20" width="2.5703125" style="50" customWidth="1"/>
    <col min="21" max="21" width="19.85546875" style="223" customWidth="1"/>
    <col min="22" max="22" width="10.5703125" style="334" customWidth="1"/>
    <col min="23" max="16384" width="9.140625" style="50"/>
  </cols>
  <sheetData>
    <row r="1" spans="1:22" s="607" customFormat="1" ht="15.75" x14ac:dyDescent="0.25">
      <c r="C1" s="988" t="s">
        <v>383</v>
      </c>
      <c r="D1" s="988"/>
      <c r="E1" s="988"/>
      <c r="F1" s="988"/>
      <c r="G1" s="988"/>
      <c r="H1" s="988"/>
      <c r="I1" s="988"/>
      <c r="J1" s="988"/>
      <c r="K1" s="988"/>
      <c r="L1" s="988"/>
      <c r="M1" s="988"/>
      <c r="N1" s="988"/>
      <c r="O1" s="988"/>
      <c r="P1" s="988"/>
      <c r="Q1" s="988"/>
      <c r="R1" s="988"/>
      <c r="S1" s="988"/>
      <c r="T1" s="988"/>
      <c r="U1" s="988"/>
      <c r="V1" s="988"/>
    </row>
    <row r="2" spans="1:22" s="607" customFormat="1" ht="15.75" x14ac:dyDescent="0.25">
      <c r="C2" s="1026" t="s">
        <v>200</v>
      </c>
      <c r="D2" s="1026"/>
      <c r="E2" s="1026"/>
      <c r="F2" s="1026"/>
      <c r="G2" s="1026"/>
      <c r="H2" s="1026"/>
      <c r="I2" s="1026"/>
      <c r="J2" s="1026"/>
      <c r="K2" s="1026"/>
      <c r="L2" s="1026"/>
      <c r="M2" s="1026"/>
      <c r="N2" s="1026"/>
      <c r="O2" s="1026"/>
      <c r="P2" s="1026"/>
      <c r="Q2" s="1026"/>
      <c r="R2" s="1026"/>
      <c r="S2" s="1026"/>
      <c r="T2" s="1026"/>
      <c r="U2" s="1026"/>
      <c r="V2" s="1026"/>
    </row>
    <row r="3" spans="1:22" s="331" customFormat="1" ht="12.75" customHeight="1" x14ac:dyDescent="0.25">
      <c r="A3" s="484"/>
      <c r="B3" s="658"/>
      <c r="D3" s="658"/>
      <c r="E3" s="658"/>
      <c r="F3" s="658"/>
      <c r="G3" s="658"/>
      <c r="H3" s="929"/>
      <c r="I3" s="929"/>
      <c r="J3" s="929"/>
      <c r="K3" s="929"/>
      <c r="L3" s="843"/>
      <c r="M3" s="843"/>
      <c r="N3" s="843"/>
      <c r="O3" s="843"/>
      <c r="P3" s="658"/>
      <c r="Q3" s="658"/>
      <c r="R3" s="658"/>
      <c r="S3" s="658"/>
      <c r="T3" s="853"/>
      <c r="U3" s="853"/>
      <c r="V3" s="853"/>
    </row>
    <row r="4" spans="1:22" s="484" customFormat="1" ht="12.75" customHeight="1" x14ac:dyDescent="0.25">
      <c r="B4" s="658"/>
      <c r="D4" s="658"/>
      <c r="E4" s="658"/>
      <c r="F4" s="658"/>
      <c r="G4" s="658"/>
      <c r="H4" s="929"/>
      <c r="I4" s="929"/>
      <c r="J4" s="929"/>
      <c r="K4" s="929"/>
      <c r="L4" s="843"/>
      <c r="M4" s="843"/>
      <c r="N4" s="843"/>
      <c r="O4" s="843"/>
      <c r="P4" s="658"/>
      <c r="Q4" s="658"/>
      <c r="R4" s="658"/>
      <c r="S4" s="658"/>
      <c r="T4" s="812"/>
      <c r="U4" s="812"/>
      <c r="V4" s="812"/>
    </row>
    <row r="5" spans="1:22" s="484" customFormat="1" ht="12.75" customHeight="1" x14ac:dyDescent="0.25">
      <c r="B5" s="658"/>
      <c r="D5" s="658"/>
      <c r="E5" s="658"/>
      <c r="F5" s="658"/>
      <c r="G5" s="658"/>
      <c r="H5" s="929"/>
      <c r="I5" s="929"/>
      <c r="J5" s="929"/>
      <c r="K5" s="929"/>
      <c r="L5" s="843"/>
      <c r="M5" s="843"/>
      <c r="N5" s="843"/>
      <c r="O5" s="843"/>
      <c r="P5" s="658"/>
      <c r="Q5" s="658"/>
      <c r="R5" s="658"/>
      <c r="S5" s="658"/>
      <c r="T5" s="812"/>
      <c r="U5" s="812"/>
      <c r="V5" s="812"/>
    </row>
    <row r="6" spans="1:22" s="332" customFormat="1" ht="15.75" x14ac:dyDescent="0.25">
      <c r="A6" s="587"/>
      <c r="B6" s="659"/>
      <c r="C6" s="659"/>
      <c r="D6" s="661"/>
      <c r="E6" s="930" t="s">
        <v>479</v>
      </c>
      <c r="F6" s="660" t="s">
        <v>2</v>
      </c>
      <c r="G6" s="659"/>
      <c r="H6" s="661"/>
      <c r="I6" s="930" t="s">
        <v>436</v>
      </c>
      <c r="J6" s="660" t="s">
        <v>2</v>
      </c>
      <c r="K6" s="659"/>
      <c r="L6" s="661"/>
      <c r="M6" s="908" t="s">
        <v>435</v>
      </c>
      <c r="N6" s="660" t="s">
        <v>2</v>
      </c>
      <c r="O6" s="659"/>
      <c r="P6" s="661"/>
      <c r="Q6" s="908" t="s">
        <v>434</v>
      </c>
      <c r="R6" s="660" t="s">
        <v>2</v>
      </c>
      <c r="S6" s="659"/>
      <c r="T6" s="687"/>
      <c r="U6" s="908" t="s">
        <v>433</v>
      </c>
      <c r="V6" s="660" t="s">
        <v>2</v>
      </c>
    </row>
    <row r="7" spans="1:22" s="332" customFormat="1" ht="15.75" x14ac:dyDescent="0.25">
      <c r="A7" s="587"/>
      <c r="B7" s="659"/>
      <c r="C7" s="659"/>
      <c r="D7" s="659"/>
      <c r="E7" s="659"/>
      <c r="F7" s="659"/>
      <c r="G7" s="659"/>
      <c r="H7" s="659"/>
      <c r="I7" s="659"/>
      <c r="J7" s="659"/>
      <c r="K7" s="659"/>
      <c r="L7" s="659"/>
      <c r="M7" s="659"/>
      <c r="N7" s="659"/>
      <c r="O7" s="659"/>
      <c r="P7" s="659"/>
      <c r="Q7" s="659"/>
      <c r="R7" s="659"/>
      <c r="S7" s="659"/>
      <c r="T7" s="659"/>
      <c r="U7" s="662"/>
      <c r="V7" s="663"/>
    </row>
    <row r="8" spans="1:22" s="332" customFormat="1" ht="15" customHeight="1" x14ac:dyDescent="0.25">
      <c r="A8" s="587"/>
      <c r="B8" s="649"/>
      <c r="C8" s="659" t="s">
        <v>107</v>
      </c>
      <c r="D8" s="659"/>
      <c r="E8" s="659"/>
      <c r="F8" s="659"/>
      <c r="G8" s="659"/>
      <c r="H8" s="659"/>
      <c r="I8" s="659"/>
      <c r="J8" s="659"/>
      <c r="K8" s="659"/>
      <c r="L8" s="659"/>
      <c r="M8" s="659"/>
      <c r="N8" s="659"/>
      <c r="O8" s="659"/>
      <c r="P8" s="659"/>
      <c r="Q8" s="659"/>
      <c r="R8" s="659"/>
      <c r="S8" s="659"/>
      <c r="T8" s="659"/>
      <c r="U8" s="664"/>
      <c r="V8" s="665"/>
    </row>
    <row r="9" spans="1:22" ht="15" customHeight="1" x14ac:dyDescent="0.2">
      <c r="A9" s="607"/>
      <c r="B9" s="648"/>
      <c r="C9" s="666" t="s">
        <v>109</v>
      </c>
      <c r="D9" s="667" t="s">
        <v>1</v>
      </c>
      <c r="E9" s="715">
        <v>61.1</v>
      </c>
      <c r="F9" s="845">
        <v>3.1E-2</v>
      </c>
      <c r="G9" s="711"/>
      <c r="H9" s="667" t="s">
        <v>1</v>
      </c>
      <c r="I9" s="715">
        <v>93.2</v>
      </c>
      <c r="J9" s="845">
        <v>4.3999999999999997E-2</v>
      </c>
      <c r="K9" s="711"/>
      <c r="L9" s="667" t="s">
        <v>1</v>
      </c>
      <c r="M9" s="715">
        <v>114.8</v>
      </c>
      <c r="N9" s="845">
        <v>5.3999999999999999E-2</v>
      </c>
      <c r="O9" s="711"/>
      <c r="P9" s="667" t="s">
        <v>1</v>
      </c>
      <c r="Q9" s="675">
        <v>105.1</v>
      </c>
      <c r="R9" s="674">
        <v>4.9000000000000002E-2</v>
      </c>
      <c r="S9" s="666"/>
      <c r="T9" s="667" t="s">
        <v>1</v>
      </c>
      <c r="U9" s="675">
        <v>59.3</v>
      </c>
      <c r="V9" s="674">
        <v>2.9000000000000001E-2</v>
      </c>
    </row>
    <row r="10" spans="1:22" ht="15" customHeight="1" x14ac:dyDescent="0.2">
      <c r="A10" s="607"/>
      <c r="B10" s="648"/>
      <c r="C10" s="669" t="s">
        <v>111</v>
      </c>
      <c r="D10" s="648"/>
      <c r="E10" s="715">
        <v>244.6</v>
      </c>
      <c r="F10" s="845">
        <v>0.123</v>
      </c>
      <c r="G10" s="712"/>
      <c r="H10" s="648"/>
      <c r="I10" s="715">
        <v>178.2</v>
      </c>
      <c r="J10" s="845">
        <v>8.3000000000000004E-2</v>
      </c>
      <c r="K10" s="712"/>
      <c r="L10" s="648"/>
      <c r="M10" s="715">
        <v>214.9</v>
      </c>
      <c r="N10" s="845">
        <v>0.10199999999999999</v>
      </c>
      <c r="O10" s="712"/>
      <c r="P10" s="648"/>
      <c r="Q10" s="675">
        <v>259.5</v>
      </c>
      <c r="R10" s="674">
        <v>0.121</v>
      </c>
      <c r="S10" s="669"/>
      <c r="T10" s="648"/>
      <c r="U10" s="675">
        <v>280.7</v>
      </c>
      <c r="V10" s="674">
        <v>0.13700000000000001</v>
      </c>
    </row>
    <row r="11" spans="1:22" ht="15" customHeight="1" x14ac:dyDescent="0.2">
      <c r="A11" s="607"/>
      <c r="B11" s="648"/>
      <c r="C11" s="669" t="s">
        <v>176</v>
      </c>
      <c r="D11" s="648"/>
      <c r="E11" s="715">
        <v>105.1</v>
      </c>
      <c r="F11" s="845">
        <v>5.2999999999999999E-2</v>
      </c>
      <c r="G11" s="712"/>
      <c r="H11" s="648"/>
      <c r="I11" s="715">
        <v>118</v>
      </c>
      <c r="J11" s="845">
        <v>5.5E-2</v>
      </c>
      <c r="K11" s="712"/>
      <c r="L11" s="648"/>
      <c r="M11" s="715">
        <v>150.9</v>
      </c>
      <c r="N11" s="845">
        <v>7.1999999999999995E-2</v>
      </c>
      <c r="O11" s="712"/>
      <c r="P11" s="648"/>
      <c r="Q11" s="675">
        <v>143.6</v>
      </c>
      <c r="R11" s="674">
        <v>6.7000000000000004E-2</v>
      </c>
      <c r="S11" s="669"/>
      <c r="T11" s="648"/>
      <c r="U11" s="675">
        <v>150.1</v>
      </c>
      <c r="V11" s="674">
        <v>7.2999999999999995E-2</v>
      </c>
    </row>
    <row r="12" spans="1:22" s="468" customFormat="1" ht="15" customHeight="1" x14ac:dyDescent="0.2">
      <c r="A12" s="607"/>
      <c r="B12" s="649"/>
      <c r="C12" s="669" t="s">
        <v>346</v>
      </c>
      <c r="D12" s="649"/>
      <c r="E12" s="715">
        <v>29</v>
      </c>
      <c r="F12" s="845">
        <v>1.4E-2</v>
      </c>
      <c r="G12" s="712"/>
      <c r="H12" s="649"/>
      <c r="I12" s="715">
        <v>27.5</v>
      </c>
      <c r="J12" s="845">
        <v>1.2999999999999999E-2</v>
      </c>
      <c r="K12" s="712"/>
      <c r="L12" s="649"/>
      <c r="M12" s="715">
        <v>28.6</v>
      </c>
      <c r="N12" s="845">
        <v>1.4E-2</v>
      </c>
      <c r="O12" s="712"/>
      <c r="P12" s="649"/>
      <c r="Q12" s="675">
        <v>29.5</v>
      </c>
      <c r="R12" s="674">
        <v>1.4E-2</v>
      </c>
      <c r="S12" s="669"/>
      <c r="T12" s="649"/>
      <c r="U12" s="675">
        <v>27.5</v>
      </c>
      <c r="V12" s="674">
        <v>1.2999999999999999E-2</v>
      </c>
    </row>
    <row r="13" spans="1:22" ht="15" customHeight="1" x14ac:dyDescent="0.2">
      <c r="A13" s="607"/>
      <c r="B13" s="648"/>
      <c r="C13" s="669" t="s">
        <v>157</v>
      </c>
      <c r="D13" s="667"/>
      <c r="E13" s="715">
        <v>101.9</v>
      </c>
      <c r="F13" s="845">
        <v>5.0999999999999997E-2</v>
      </c>
      <c r="G13" s="712"/>
      <c r="H13" s="667"/>
      <c r="I13" s="715">
        <v>116.3</v>
      </c>
      <c r="J13" s="845">
        <v>5.3999999999999999E-2</v>
      </c>
      <c r="K13" s="712"/>
      <c r="L13" s="667"/>
      <c r="M13" s="715">
        <v>131.6</v>
      </c>
      <c r="N13" s="845">
        <v>6.2E-2</v>
      </c>
      <c r="O13" s="712"/>
      <c r="P13" s="667"/>
      <c r="Q13" s="675">
        <v>111.9</v>
      </c>
      <c r="R13" s="674">
        <v>5.1999999999999998E-2</v>
      </c>
      <c r="S13" s="669"/>
      <c r="T13" s="667"/>
      <c r="U13" s="675">
        <v>128.30000000000001</v>
      </c>
      <c r="V13" s="674">
        <v>6.3E-2</v>
      </c>
    </row>
    <row r="14" spans="1:22" s="468" customFormat="1" ht="15" customHeight="1" x14ac:dyDescent="0.2">
      <c r="A14" s="607"/>
      <c r="B14" s="649"/>
      <c r="C14" s="669" t="s">
        <v>110</v>
      </c>
      <c r="D14" s="667"/>
      <c r="E14" s="715">
        <v>84.8</v>
      </c>
      <c r="F14" s="845">
        <v>4.2000000000000003E-2</v>
      </c>
      <c r="G14" s="712"/>
      <c r="H14" s="667"/>
      <c r="I14" s="715">
        <v>96</v>
      </c>
      <c r="J14" s="845">
        <v>4.4999999999999998E-2</v>
      </c>
      <c r="K14" s="712"/>
      <c r="L14" s="667"/>
      <c r="M14" s="715">
        <v>73.900000000000006</v>
      </c>
      <c r="N14" s="845">
        <v>3.5000000000000003E-2</v>
      </c>
      <c r="O14" s="712"/>
      <c r="P14" s="667"/>
      <c r="Q14" s="675">
        <v>61</v>
      </c>
      <c r="R14" s="674">
        <v>2.8000000000000001E-2</v>
      </c>
      <c r="S14" s="669"/>
      <c r="T14" s="667"/>
      <c r="U14" s="675">
        <v>67.3</v>
      </c>
      <c r="V14" s="674">
        <v>3.3000000000000002E-2</v>
      </c>
    </row>
    <row r="15" spans="1:22" ht="15" customHeight="1" x14ac:dyDescent="0.2">
      <c r="A15" s="607"/>
      <c r="B15" s="648"/>
      <c r="C15" s="669" t="s">
        <v>158</v>
      </c>
      <c r="D15" s="667"/>
      <c r="E15" s="715">
        <v>320.7</v>
      </c>
      <c r="F15" s="845">
        <v>0.161</v>
      </c>
      <c r="G15" s="712"/>
      <c r="H15" s="667"/>
      <c r="I15" s="715">
        <v>334.8</v>
      </c>
      <c r="J15" s="845">
        <v>0.157</v>
      </c>
      <c r="K15" s="712"/>
      <c r="L15" s="667"/>
      <c r="M15" s="715">
        <v>403.1</v>
      </c>
      <c r="N15" s="845">
        <v>0.191</v>
      </c>
      <c r="O15" s="712"/>
      <c r="P15" s="667"/>
      <c r="Q15" s="675">
        <v>445.8</v>
      </c>
      <c r="R15" s="674">
        <v>0.20699999999999999</v>
      </c>
      <c r="S15" s="669"/>
      <c r="T15" s="667"/>
      <c r="U15" s="675">
        <v>411.8</v>
      </c>
      <c r="V15" s="674">
        <v>0.20100000000000001</v>
      </c>
    </row>
    <row r="16" spans="1:22" ht="15" customHeight="1" x14ac:dyDescent="0.2">
      <c r="A16" s="607"/>
      <c r="B16" s="648"/>
      <c r="C16" s="669" t="s">
        <v>159</v>
      </c>
      <c r="D16" s="667"/>
      <c r="E16" s="715">
        <v>7.1</v>
      </c>
      <c r="F16" s="845">
        <v>3.0000000000000001E-3</v>
      </c>
      <c r="G16" s="712"/>
      <c r="H16" s="667"/>
      <c r="I16" s="715">
        <v>8</v>
      </c>
      <c r="J16" s="845">
        <v>4.0000000000000001E-3</v>
      </c>
      <c r="K16" s="712"/>
      <c r="L16" s="667"/>
      <c r="M16" s="715">
        <v>8.5</v>
      </c>
      <c r="N16" s="845">
        <v>4.0000000000000001E-3</v>
      </c>
      <c r="O16" s="712"/>
      <c r="P16" s="667"/>
      <c r="Q16" s="675">
        <v>9.3000000000000007</v>
      </c>
      <c r="R16" s="674">
        <v>4.0000000000000001E-3</v>
      </c>
      <c r="S16" s="669"/>
      <c r="T16" s="667"/>
      <c r="U16" s="675">
        <v>6.2</v>
      </c>
      <c r="V16" s="674">
        <v>3.0000000000000001E-3</v>
      </c>
    </row>
    <row r="17" spans="1:22" s="607" customFormat="1" ht="15" customHeight="1" x14ac:dyDescent="0.2">
      <c r="B17" s="649"/>
      <c r="C17" s="669" t="s">
        <v>363</v>
      </c>
      <c r="D17" s="667"/>
      <c r="E17" s="715">
        <v>1.4</v>
      </c>
      <c r="F17" s="845">
        <v>1E-3</v>
      </c>
      <c r="G17" s="712"/>
      <c r="H17" s="667"/>
      <c r="I17" s="715">
        <v>1.5</v>
      </c>
      <c r="J17" s="845">
        <v>1E-3</v>
      </c>
      <c r="K17" s="712"/>
      <c r="L17" s="667"/>
      <c r="M17" s="715">
        <v>1.6</v>
      </c>
      <c r="N17" s="845">
        <v>1E-3</v>
      </c>
      <c r="O17" s="712"/>
      <c r="P17" s="667"/>
      <c r="Q17" s="675">
        <v>1.7</v>
      </c>
      <c r="R17" s="674">
        <v>1E-3</v>
      </c>
      <c r="S17" s="669"/>
      <c r="T17" s="667"/>
      <c r="U17" s="715">
        <v>4.2</v>
      </c>
      <c r="V17" s="714">
        <v>2E-3</v>
      </c>
    </row>
    <row r="18" spans="1:22" s="468" customFormat="1" ht="15" customHeight="1" x14ac:dyDescent="0.2">
      <c r="A18" s="607"/>
      <c r="B18" s="649"/>
      <c r="C18" s="669" t="s">
        <v>337</v>
      </c>
      <c r="D18" s="667"/>
      <c r="E18" s="715">
        <v>19</v>
      </c>
      <c r="F18" s="845">
        <v>8.9999999999999993E-3</v>
      </c>
      <c r="G18" s="712"/>
      <c r="H18" s="667"/>
      <c r="I18" s="715">
        <v>20.9</v>
      </c>
      <c r="J18" s="845">
        <v>0.01</v>
      </c>
      <c r="K18" s="712"/>
      <c r="L18" s="667"/>
      <c r="M18" s="715">
        <v>29.6</v>
      </c>
      <c r="N18" s="845">
        <v>1.4E-2</v>
      </c>
      <c r="O18" s="712"/>
      <c r="P18" s="667"/>
      <c r="Q18" s="675">
        <v>28.5</v>
      </c>
      <c r="R18" s="674">
        <v>1.2999999999999999E-2</v>
      </c>
      <c r="S18" s="669"/>
      <c r="T18" s="667"/>
      <c r="U18" s="675">
        <v>27.9</v>
      </c>
      <c r="V18" s="674">
        <v>1.4E-2</v>
      </c>
    </row>
    <row r="19" spans="1:22" s="607" customFormat="1" ht="15" customHeight="1" x14ac:dyDescent="0.2">
      <c r="B19" s="649"/>
      <c r="C19" s="712" t="s">
        <v>437</v>
      </c>
      <c r="D19" s="667"/>
      <c r="E19" s="715">
        <v>74.3</v>
      </c>
      <c r="F19" s="845">
        <v>3.6999999999999998E-2</v>
      </c>
      <c r="G19" s="712"/>
      <c r="H19" s="667"/>
      <c r="I19" s="715">
        <v>59.6</v>
      </c>
      <c r="J19" s="845">
        <v>2.8000000000000001E-2</v>
      </c>
      <c r="K19" s="712"/>
      <c r="L19" s="667"/>
      <c r="M19" s="715">
        <v>37.4</v>
      </c>
      <c r="N19" s="845">
        <v>1.7999999999999999E-2</v>
      </c>
      <c r="O19" s="712"/>
      <c r="P19" s="667"/>
      <c r="Q19" s="715">
        <v>8.5</v>
      </c>
      <c r="R19" s="845">
        <v>4.0000000000000001E-3</v>
      </c>
      <c r="S19" s="712"/>
      <c r="T19" s="667"/>
      <c r="U19" s="676">
        <v>0</v>
      </c>
      <c r="V19" s="684">
        <v>0</v>
      </c>
    </row>
    <row r="20" spans="1:22" ht="15" customHeight="1" x14ac:dyDescent="0.2">
      <c r="A20" s="607"/>
      <c r="B20" s="648"/>
      <c r="C20" s="669" t="s">
        <v>266</v>
      </c>
      <c r="D20" s="667"/>
      <c r="E20" s="715">
        <v>565.9</v>
      </c>
      <c r="F20" s="845">
        <v>0.28399999999999997</v>
      </c>
      <c r="G20" s="712"/>
      <c r="H20" s="667"/>
      <c r="I20" s="715">
        <v>635</v>
      </c>
      <c r="J20" s="845">
        <v>0.29699999999999999</v>
      </c>
      <c r="K20" s="712"/>
      <c r="L20" s="667"/>
      <c r="M20" s="715">
        <v>679.6</v>
      </c>
      <c r="N20" s="845">
        <v>0.32200000000000001</v>
      </c>
      <c r="O20" s="712"/>
      <c r="P20" s="667"/>
      <c r="Q20" s="675">
        <v>610.5</v>
      </c>
      <c r="R20" s="674">
        <v>0.28399999999999997</v>
      </c>
      <c r="S20" s="669"/>
      <c r="T20" s="667"/>
      <c r="U20" s="675">
        <v>583.29999999999995</v>
      </c>
      <c r="V20" s="674">
        <v>0.28499999999999998</v>
      </c>
    </row>
    <row r="21" spans="1:22" ht="15" customHeight="1" x14ac:dyDescent="0.2">
      <c r="A21" s="607"/>
      <c r="B21" s="648"/>
      <c r="C21" s="669" t="s">
        <v>193</v>
      </c>
      <c r="D21" s="671"/>
      <c r="E21" s="919">
        <v>0</v>
      </c>
      <c r="F21" s="920">
        <v>0</v>
      </c>
      <c r="G21" s="712"/>
      <c r="H21" s="671"/>
      <c r="I21" s="919">
        <v>0</v>
      </c>
      <c r="J21" s="920">
        <v>0</v>
      </c>
      <c r="K21" s="712"/>
      <c r="L21" s="671"/>
      <c r="M21" s="919">
        <v>0</v>
      </c>
      <c r="N21" s="920">
        <v>0</v>
      </c>
      <c r="O21" s="712"/>
      <c r="P21" s="671"/>
      <c r="Q21" s="677">
        <v>9.1</v>
      </c>
      <c r="R21" s="685">
        <v>4.0000000000000001E-3</v>
      </c>
      <c r="S21" s="669"/>
      <c r="T21" s="671"/>
      <c r="U21" s="677">
        <v>20.399999999999999</v>
      </c>
      <c r="V21" s="685">
        <v>0.01</v>
      </c>
    </row>
    <row r="22" spans="1:22" s="332" customFormat="1" ht="15" customHeight="1" x14ac:dyDescent="0.25">
      <c r="A22" s="587"/>
      <c r="B22" s="587"/>
      <c r="C22" s="728" t="s">
        <v>382</v>
      </c>
      <c r="D22" s="657"/>
      <c r="E22" s="692">
        <v>1614.9</v>
      </c>
      <c r="F22" s="689">
        <v>0.80900000000000005</v>
      </c>
      <c r="G22" s="728"/>
      <c r="H22" s="657"/>
      <c r="I22" s="692">
        <v>1689</v>
      </c>
      <c r="J22" s="689">
        <v>0.79100000000000004</v>
      </c>
      <c r="K22" s="728"/>
      <c r="L22" s="657"/>
      <c r="M22" s="692">
        <v>1874.5</v>
      </c>
      <c r="N22" s="689">
        <v>0.88900000000000001</v>
      </c>
      <c r="O22" s="728"/>
      <c r="P22" s="657"/>
      <c r="Q22" s="692">
        <v>1824</v>
      </c>
      <c r="R22" s="689">
        <v>0.84799999999999998</v>
      </c>
      <c r="S22" s="688"/>
      <c r="T22" s="657"/>
      <c r="U22" s="692">
        <v>1767</v>
      </c>
      <c r="V22" s="689">
        <v>0.86299999999999999</v>
      </c>
    </row>
    <row r="23" spans="1:22" ht="15" customHeight="1" x14ac:dyDescent="0.2">
      <c r="A23" s="607"/>
      <c r="B23" s="607"/>
      <c r="C23" s="670"/>
      <c r="D23" s="667"/>
      <c r="E23" s="703"/>
      <c r="F23" s="691"/>
      <c r="G23" s="713"/>
      <c r="H23" s="667"/>
      <c r="I23" s="703"/>
      <c r="J23" s="691"/>
      <c r="K23" s="713"/>
      <c r="L23" s="667"/>
      <c r="M23" s="703"/>
      <c r="N23" s="691"/>
      <c r="O23" s="713"/>
      <c r="P23" s="667"/>
      <c r="Q23" s="656"/>
      <c r="R23" s="691"/>
      <c r="S23" s="670"/>
      <c r="T23" s="667"/>
      <c r="U23" s="656"/>
      <c r="V23" s="691"/>
    </row>
    <row r="24" spans="1:22" s="607" customFormat="1" ht="15" customHeight="1" x14ac:dyDescent="0.2">
      <c r="C24" s="713" t="s">
        <v>338</v>
      </c>
      <c r="D24" s="667"/>
      <c r="E24" s="924">
        <v>8.1</v>
      </c>
      <c r="F24" s="845">
        <v>4.0000000000000001E-3</v>
      </c>
      <c r="G24" s="713"/>
      <c r="H24" s="667"/>
      <c r="I24" s="924">
        <v>0.8</v>
      </c>
      <c r="J24" s="684">
        <v>0</v>
      </c>
      <c r="K24" s="713"/>
      <c r="L24" s="667"/>
      <c r="M24" s="899">
        <v>0.1</v>
      </c>
      <c r="N24" s="684">
        <v>0</v>
      </c>
      <c r="O24" s="713"/>
      <c r="P24" s="667"/>
      <c r="Q24" s="715">
        <v>-0.2</v>
      </c>
      <c r="R24" s="706">
        <v>0</v>
      </c>
      <c r="S24" s="713"/>
      <c r="T24" s="667"/>
      <c r="U24" s="899">
        <v>-0.3</v>
      </c>
      <c r="V24" s="706">
        <v>0</v>
      </c>
    </row>
    <row r="25" spans="1:22" ht="15" customHeight="1" x14ac:dyDescent="0.2">
      <c r="A25" s="607"/>
      <c r="B25" s="607"/>
      <c r="C25" s="669" t="s">
        <v>339</v>
      </c>
      <c r="D25" s="671"/>
      <c r="E25" s="899">
        <v>371.8</v>
      </c>
      <c r="F25" s="720">
        <v>0.187</v>
      </c>
      <c r="G25" s="712"/>
      <c r="H25" s="671"/>
      <c r="I25" s="899">
        <v>446.6</v>
      </c>
      <c r="J25" s="720">
        <v>0.20899999999999999</v>
      </c>
      <c r="K25" s="712"/>
      <c r="L25" s="671"/>
      <c r="M25" s="899">
        <v>233.3</v>
      </c>
      <c r="N25" s="720">
        <v>0.111</v>
      </c>
      <c r="O25" s="712"/>
      <c r="P25" s="671"/>
      <c r="Q25" s="899">
        <v>327.2</v>
      </c>
      <c r="R25" s="685">
        <v>0.152</v>
      </c>
      <c r="S25" s="669"/>
      <c r="T25" s="671"/>
      <c r="U25" s="899">
        <v>279.3</v>
      </c>
      <c r="V25" s="685">
        <v>0.13700000000000001</v>
      </c>
    </row>
    <row r="26" spans="1:22" s="468" customFormat="1" ht="15" customHeight="1" thickBot="1" x14ac:dyDescent="0.3">
      <c r="A26" s="607"/>
      <c r="B26" s="607"/>
      <c r="C26" s="728" t="s">
        <v>108</v>
      </c>
      <c r="D26" s="693" t="s">
        <v>1</v>
      </c>
      <c r="E26" s="695">
        <v>1994.8</v>
      </c>
      <c r="F26" s="735">
        <v>1</v>
      </c>
      <c r="G26" s="728"/>
      <c r="H26" s="693" t="s">
        <v>1</v>
      </c>
      <c r="I26" s="695">
        <v>2136.4</v>
      </c>
      <c r="J26" s="735">
        <v>1</v>
      </c>
      <c r="K26" s="728"/>
      <c r="L26" s="693" t="s">
        <v>1</v>
      </c>
      <c r="M26" s="695">
        <v>2107.9</v>
      </c>
      <c r="N26" s="735">
        <v>1</v>
      </c>
      <c r="O26" s="728"/>
      <c r="P26" s="693" t="s">
        <v>1</v>
      </c>
      <c r="Q26" s="695">
        <v>2151</v>
      </c>
      <c r="R26" s="735">
        <v>1</v>
      </c>
      <c r="S26" s="688"/>
      <c r="T26" s="693" t="s">
        <v>1</v>
      </c>
      <c r="U26" s="695">
        <v>2046</v>
      </c>
      <c r="V26" s="735">
        <v>1</v>
      </c>
    </row>
    <row r="27" spans="1:22" ht="15" customHeight="1" x14ac:dyDescent="0.2">
      <c r="A27" s="607"/>
      <c r="B27" s="607"/>
      <c r="C27" s="648"/>
      <c r="D27" s="667"/>
      <c r="E27" s="757"/>
      <c r="F27" s="758"/>
      <c r="G27" s="648"/>
      <c r="H27" s="667"/>
      <c r="I27" s="899"/>
      <c r="J27" s="758"/>
      <c r="K27" s="648"/>
      <c r="L27" s="667"/>
      <c r="M27" s="757"/>
      <c r="N27" s="758"/>
      <c r="O27" s="648"/>
      <c r="P27" s="667"/>
      <c r="Q27" s="652"/>
      <c r="R27" s="678"/>
      <c r="S27" s="648"/>
      <c r="T27" s="667"/>
      <c r="U27" s="652"/>
      <c r="V27" s="678"/>
    </row>
    <row r="28" spans="1:22" ht="15" customHeight="1" x14ac:dyDescent="0.25">
      <c r="A28" s="607"/>
      <c r="B28" s="607"/>
      <c r="C28" s="659" t="s">
        <v>106</v>
      </c>
      <c r="D28" s="667"/>
      <c r="E28" s="757"/>
      <c r="F28" s="758"/>
      <c r="G28" s="659"/>
      <c r="H28" s="667"/>
      <c r="I28" s="899"/>
      <c r="J28" s="758"/>
      <c r="K28" s="659"/>
      <c r="L28" s="667"/>
      <c r="M28" s="757"/>
      <c r="N28" s="758"/>
      <c r="O28" s="659"/>
      <c r="P28" s="667"/>
      <c r="Q28" s="652"/>
      <c r="R28" s="678"/>
      <c r="S28" s="659"/>
      <c r="T28" s="667"/>
      <c r="U28" s="652"/>
      <c r="V28" s="678"/>
    </row>
    <row r="29" spans="1:22" ht="15" customHeight="1" x14ac:dyDescent="0.2">
      <c r="A29" s="607"/>
      <c r="B29" s="607"/>
      <c r="C29" s="649" t="s">
        <v>5</v>
      </c>
      <c r="D29" s="667" t="s">
        <v>1</v>
      </c>
      <c r="E29" s="757">
        <v>246.4</v>
      </c>
      <c r="F29" s="845">
        <v>0.153</v>
      </c>
      <c r="G29" s="649"/>
      <c r="H29" s="667" t="s">
        <v>1</v>
      </c>
      <c r="I29" s="899">
        <v>312.60000000000002</v>
      </c>
      <c r="J29" s="845">
        <v>0.185</v>
      </c>
      <c r="K29" s="649"/>
      <c r="L29" s="667" t="s">
        <v>1</v>
      </c>
      <c r="M29" s="757">
        <v>367.1</v>
      </c>
      <c r="N29" s="845">
        <v>0.19600000000000001</v>
      </c>
      <c r="O29" s="649"/>
      <c r="P29" s="667" t="s">
        <v>1</v>
      </c>
      <c r="Q29" s="652">
        <v>358.1</v>
      </c>
      <c r="R29" s="674">
        <v>0.19600000000000001</v>
      </c>
      <c r="S29" s="648"/>
      <c r="T29" s="667" t="s">
        <v>1</v>
      </c>
      <c r="U29" s="652">
        <v>306.2</v>
      </c>
      <c r="V29" s="674">
        <v>0.17299999999999999</v>
      </c>
    </row>
    <row r="30" spans="1:22" ht="15" customHeight="1" x14ac:dyDescent="0.2">
      <c r="A30" s="607"/>
      <c r="B30" s="607"/>
      <c r="C30" s="649" t="s">
        <v>6</v>
      </c>
      <c r="D30" s="667"/>
      <c r="E30" s="757">
        <v>831.3</v>
      </c>
      <c r="F30" s="845">
        <v>0.51500000000000001</v>
      </c>
      <c r="G30" s="649"/>
      <c r="H30" s="667"/>
      <c r="I30" s="899">
        <v>775.3</v>
      </c>
      <c r="J30" s="845">
        <v>0.45900000000000002</v>
      </c>
      <c r="K30" s="649"/>
      <c r="L30" s="667"/>
      <c r="M30" s="757">
        <v>875.7</v>
      </c>
      <c r="N30" s="845">
        <v>0.46700000000000003</v>
      </c>
      <c r="O30" s="649"/>
      <c r="P30" s="667"/>
      <c r="Q30" s="652">
        <v>951</v>
      </c>
      <c r="R30" s="674">
        <v>0.52100000000000002</v>
      </c>
      <c r="S30" s="648"/>
      <c r="T30" s="667"/>
      <c r="U30" s="652">
        <v>958.9</v>
      </c>
      <c r="V30" s="674">
        <v>0.54300000000000004</v>
      </c>
    </row>
    <row r="31" spans="1:22" ht="15" customHeight="1" x14ac:dyDescent="0.2">
      <c r="A31" s="607"/>
      <c r="B31" s="607"/>
      <c r="C31" s="649" t="s">
        <v>7</v>
      </c>
      <c r="D31" s="667"/>
      <c r="E31" s="757">
        <v>285.7</v>
      </c>
      <c r="F31" s="845">
        <v>0.17699999999999999</v>
      </c>
      <c r="G31" s="649"/>
      <c r="H31" s="667"/>
      <c r="I31" s="899">
        <v>333.1</v>
      </c>
      <c r="J31" s="845">
        <v>0.19700000000000001</v>
      </c>
      <c r="K31" s="649"/>
      <c r="L31" s="667"/>
      <c r="M31" s="757">
        <v>367.8</v>
      </c>
      <c r="N31" s="845">
        <v>0.19600000000000001</v>
      </c>
      <c r="O31" s="649"/>
      <c r="P31" s="667"/>
      <c r="Q31" s="652">
        <v>316.89999999999998</v>
      </c>
      <c r="R31" s="674">
        <v>0.17399999999999999</v>
      </c>
      <c r="S31" s="648"/>
      <c r="T31" s="667"/>
      <c r="U31" s="652">
        <v>320.89999999999998</v>
      </c>
      <c r="V31" s="674">
        <v>0.182</v>
      </c>
    </row>
    <row r="32" spans="1:22" ht="15" customHeight="1" x14ac:dyDescent="0.2">
      <c r="A32" s="607"/>
      <c r="B32" s="607"/>
      <c r="C32" s="649" t="s">
        <v>8</v>
      </c>
      <c r="D32" s="667"/>
      <c r="E32" s="757">
        <v>145.4</v>
      </c>
      <c r="F32" s="845">
        <v>0.09</v>
      </c>
      <c r="G32" s="649"/>
      <c r="H32" s="667"/>
      <c r="I32" s="899">
        <v>169.2</v>
      </c>
      <c r="J32" s="845">
        <v>0.1</v>
      </c>
      <c r="K32" s="649"/>
      <c r="L32" s="667"/>
      <c r="M32" s="757">
        <v>189</v>
      </c>
      <c r="N32" s="845">
        <v>0.10100000000000001</v>
      </c>
      <c r="O32" s="649"/>
      <c r="P32" s="667"/>
      <c r="Q32" s="652">
        <v>160.1</v>
      </c>
      <c r="R32" s="674">
        <v>8.7999999999999995E-2</v>
      </c>
      <c r="S32" s="648"/>
      <c r="T32" s="667"/>
      <c r="U32" s="652">
        <v>147</v>
      </c>
      <c r="V32" s="674">
        <v>8.3000000000000004E-2</v>
      </c>
    </row>
    <row r="33" spans="1:22" ht="15" customHeight="1" x14ac:dyDescent="0.2">
      <c r="A33" s="607"/>
      <c r="B33" s="607"/>
      <c r="C33" s="649" t="s">
        <v>112</v>
      </c>
      <c r="D33" s="667"/>
      <c r="E33" s="757">
        <v>106.1</v>
      </c>
      <c r="F33" s="720">
        <v>6.5000000000000002E-2</v>
      </c>
      <c r="G33" s="649"/>
      <c r="H33" s="667"/>
      <c r="I33" s="899">
        <v>98.8</v>
      </c>
      <c r="J33" s="720">
        <v>5.8999999999999997E-2</v>
      </c>
      <c r="K33" s="649"/>
      <c r="L33" s="667"/>
      <c r="M33" s="757">
        <v>74.900000000000006</v>
      </c>
      <c r="N33" s="845">
        <v>0.04</v>
      </c>
      <c r="O33" s="649"/>
      <c r="P33" s="667"/>
      <c r="Q33" s="652">
        <v>37.9</v>
      </c>
      <c r="R33" s="694">
        <v>2.1000000000000001E-2</v>
      </c>
      <c r="S33" s="648"/>
      <c r="T33" s="667"/>
      <c r="U33" s="652">
        <v>34</v>
      </c>
      <c r="V33" s="694">
        <v>1.9E-2</v>
      </c>
    </row>
    <row r="34" spans="1:22" s="485" customFormat="1" ht="15" customHeight="1" thickBot="1" x14ac:dyDescent="0.3">
      <c r="A34" s="587"/>
      <c r="B34" s="587"/>
      <c r="C34" s="659"/>
      <c r="D34" s="693" t="s">
        <v>1</v>
      </c>
      <c r="E34" s="695">
        <v>1614.9</v>
      </c>
      <c r="F34" s="735">
        <v>1</v>
      </c>
      <c r="G34" s="659"/>
      <c r="H34" s="693" t="s">
        <v>1</v>
      </c>
      <c r="I34" s="695">
        <v>1689</v>
      </c>
      <c r="J34" s="735">
        <v>1</v>
      </c>
      <c r="K34" s="659"/>
      <c r="L34" s="693" t="s">
        <v>1</v>
      </c>
      <c r="M34" s="695">
        <v>1874.5</v>
      </c>
      <c r="N34" s="735">
        <v>1</v>
      </c>
      <c r="O34" s="659"/>
      <c r="P34" s="693" t="s">
        <v>1</v>
      </c>
      <c r="Q34" s="695">
        <v>1824</v>
      </c>
      <c r="R34" s="690">
        <v>1</v>
      </c>
      <c r="S34" s="659"/>
      <c r="T34" s="693" t="s">
        <v>1</v>
      </c>
      <c r="U34" s="695">
        <v>1767</v>
      </c>
      <c r="V34" s="690">
        <v>1</v>
      </c>
    </row>
    <row r="35" spans="1:22" ht="15" customHeight="1" x14ac:dyDescent="0.2">
      <c r="A35" s="607"/>
      <c r="B35" s="607"/>
      <c r="C35" s="648"/>
      <c r="D35" s="667"/>
      <c r="E35" s="757"/>
      <c r="F35" s="758"/>
      <c r="G35" s="648"/>
      <c r="H35" s="667"/>
      <c r="I35" s="899"/>
      <c r="J35" s="758"/>
      <c r="K35" s="648"/>
      <c r="L35" s="667"/>
      <c r="M35" s="757"/>
      <c r="N35" s="758"/>
      <c r="O35" s="648"/>
      <c r="P35" s="667"/>
      <c r="Q35" s="652"/>
      <c r="R35" s="678"/>
      <c r="S35" s="648"/>
      <c r="T35" s="667"/>
      <c r="U35" s="652"/>
      <c r="V35" s="678"/>
    </row>
    <row r="36" spans="1:22" ht="15" customHeight="1" x14ac:dyDescent="0.25">
      <c r="A36" s="607"/>
      <c r="B36" s="607"/>
      <c r="C36" s="659" t="s">
        <v>447</v>
      </c>
      <c r="D36" s="667"/>
      <c r="E36" s="757"/>
      <c r="F36" s="758"/>
      <c r="G36" s="659"/>
      <c r="H36" s="667"/>
      <c r="I36" s="899"/>
      <c r="J36" s="758"/>
      <c r="K36" s="659"/>
      <c r="L36" s="667"/>
      <c r="M36" s="757"/>
      <c r="N36" s="758"/>
      <c r="O36" s="659"/>
      <c r="P36" s="667"/>
      <c r="Q36" s="652"/>
      <c r="R36" s="678"/>
      <c r="S36" s="659"/>
      <c r="T36" s="667"/>
      <c r="U36" s="652"/>
      <c r="V36" s="678"/>
    </row>
    <row r="37" spans="1:22" ht="15" customHeight="1" x14ac:dyDescent="0.2">
      <c r="A37" s="607"/>
      <c r="B37" s="607"/>
      <c r="C37" s="672" t="s">
        <v>443</v>
      </c>
      <c r="D37" s="667" t="s">
        <v>1</v>
      </c>
      <c r="E37" s="757">
        <v>368</v>
      </c>
      <c r="F37" s="845">
        <v>0.57499999999999996</v>
      </c>
      <c r="G37" s="672"/>
      <c r="H37" s="667" t="s">
        <v>1</v>
      </c>
      <c r="I37" s="899">
        <v>374.1</v>
      </c>
      <c r="J37" s="845">
        <v>0.53900000000000003</v>
      </c>
      <c r="K37" s="672"/>
      <c r="L37" s="667" t="s">
        <v>1</v>
      </c>
      <c r="M37" s="757">
        <v>379.9</v>
      </c>
      <c r="N37" s="845">
        <v>0.53</v>
      </c>
      <c r="O37" s="672"/>
      <c r="P37" s="667" t="s">
        <v>1</v>
      </c>
      <c r="Q37" s="652">
        <v>309.3</v>
      </c>
      <c r="R37" s="674">
        <v>0.49199999999999999</v>
      </c>
      <c r="S37" s="672"/>
      <c r="T37" s="667" t="s">
        <v>1</v>
      </c>
      <c r="U37" s="652">
        <v>286.60000000000002</v>
      </c>
      <c r="V37" s="674">
        <v>0.47499999999999998</v>
      </c>
    </row>
    <row r="38" spans="1:22" ht="15" customHeight="1" x14ac:dyDescent="0.2">
      <c r="A38" s="607"/>
      <c r="B38" s="607"/>
      <c r="C38" s="672" t="s">
        <v>444</v>
      </c>
      <c r="D38" s="667"/>
      <c r="E38" s="757">
        <v>233.2</v>
      </c>
      <c r="F38" s="845">
        <v>0.36399999999999999</v>
      </c>
      <c r="G38" s="672"/>
      <c r="H38" s="667"/>
      <c r="I38" s="899">
        <v>281.5</v>
      </c>
      <c r="J38" s="845">
        <v>0.40500000000000003</v>
      </c>
      <c r="K38" s="672"/>
      <c r="L38" s="667"/>
      <c r="M38" s="757">
        <v>297.89999999999998</v>
      </c>
      <c r="N38" s="845">
        <v>0.41499999999999998</v>
      </c>
      <c r="O38" s="672"/>
      <c r="P38" s="667"/>
      <c r="Q38" s="652">
        <v>266.89999999999998</v>
      </c>
      <c r="R38" s="674">
        <v>0.42499999999999999</v>
      </c>
      <c r="S38" s="672"/>
      <c r="T38" s="667"/>
      <c r="U38" s="652">
        <v>250.8</v>
      </c>
      <c r="V38" s="674">
        <v>0.41499999999999998</v>
      </c>
    </row>
    <row r="39" spans="1:22" ht="15" customHeight="1" x14ac:dyDescent="0.2">
      <c r="A39" s="607"/>
      <c r="B39" s="607"/>
      <c r="C39" s="672" t="s">
        <v>445</v>
      </c>
      <c r="D39" s="667"/>
      <c r="E39" s="757">
        <v>36.6</v>
      </c>
      <c r="F39" s="845">
        <v>5.7000000000000002E-2</v>
      </c>
      <c r="G39" s="672"/>
      <c r="H39" s="667"/>
      <c r="I39" s="899">
        <v>38.1</v>
      </c>
      <c r="J39" s="845">
        <v>5.5E-2</v>
      </c>
      <c r="K39" s="672"/>
      <c r="L39" s="667"/>
      <c r="M39" s="757">
        <v>37.799999999999997</v>
      </c>
      <c r="N39" s="845">
        <v>5.2999999999999999E-2</v>
      </c>
      <c r="O39" s="672"/>
      <c r="P39" s="667"/>
      <c r="Q39" s="652">
        <v>40.299999999999997</v>
      </c>
      <c r="R39" s="674">
        <v>6.4000000000000001E-2</v>
      </c>
      <c r="S39" s="672"/>
      <c r="T39" s="667"/>
      <c r="U39" s="652">
        <v>39.6</v>
      </c>
      <c r="V39" s="674">
        <v>6.6000000000000003E-2</v>
      </c>
    </row>
    <row r="40" spans="1:22" ht="15" customHeight="1" x14ac:dyDescent="0.2">
      <c r="A40" s="607"/>
      <c r="B40" s="607"/>
      <c r="C40" s="672" t="s">
        <v>421</v>
      </c>
      <c r="D40" s="667"/>
      <c r="E40" s="757">
        <v>2.4</v>
      </c>
      <c r="F40" s="845">
        <v>4.0000000000000001E-3</v>
      </c>
      <c r="G40" s="672"/>
      <c r="H40" s="667"/>
      <c r="I40" s="899">
        <v>0.9</v>
      </c>
      <c r="J40" s="845">
        <v>1E-3</v>
      </c>
      <c r="K40" s="672"/>
      <c r="L40" s="667"/>
      <c r="M40" s="757">
        <v>1.4</v>
      </c>
      <c r="N40" s="845">
        <v>2E-3</v>
      </c>
      <c r="O40" s="672"/>
      <c r="P40" s="667"/>
      <c r="Q40" s="652">
        <v>2.5</v>
      </c>
      <c r="R40" s="674">
        <v>4.0000000000000001E-3</v>
      </c>
      <c r="S40" s="672"/>
      <c r="T40" s="667"/>
      <c r="U40" s="652">
        <v>6.3</v>
      </c>
      <c r="V40" s="674">
        <v>0.01</v>
      </c>
    </row>
    <row r="41" spans="1:22" ht="15" customHeight="1" x14ac:dyDescent="0.2">
      <c r="A41" s="607"/>
      <c r="B41" s="607"/>
      <c r="C41" s="712" t="s">
        <v>446</v>
      </c>
      <c r="D41" s="667"/>
      <c r="E41" s="757">
        <v>0</v>
      </c>
      <c r="F41" s="920">
        <v>0</v>
      </c>
      <c r="G41" s="712"/>
      <c r="H41" s="667"/>
      <c r="I41" s="899">
        <v>0</v>
      </c>
      <c r="J41" s="920">
        <v>0</v>
      </c>
      <c r="K41" s="712"/>
      <c r="L41" s="667"/>
      <c r="M41" s="757">
        <v>0</v>
      </c>
      <c r="N41" s="684">
        <v>0</v>
      </c>
      <c r="O41" s="712"/>
      <c r="P41" s="667"/>
      <c r="Q41" s="652">
        <v>9.1</v>
      </c>
      <c r="R41" s="674">
        <v>1.4999999999999999E-2</v>
      </c>
      <c r="S41" s="669"/>
      <c r="T41" s="667"/>
      <c r="U41" s="652">
        <v>20.399999999999999</v>
      </c>
      <c r="V41" s="674">
        <v>3.4000000000000002E-2</v>
      </c>
    </row>
    <row r="42" spans="1:22" s="485" customFormat="1" ht="15" customHeight="1" thickBot="1" x14ac:dyDescent="0.3">
      <c r="A42" s="587"/>
      <c r="B42" s="587"/>
      <c r="C42" s="659"/>
      <c r="D42" s="693" t="s">
        <v>1</v>
      </c>
      <c r="E42" s="696">
        <v>640.20000000000005</v>
      </c>
      <c r="F42" s="735">
        <v>1</v>
      </c>
      <c r="G42" s="659"/>
      <c r="H42" s="693" t="s">
        <v>1</v>
      </c>
      <c r="I42" s="696">
        <v>694.6</v>
      </c>
      <c r="J42" s="735">
        <v>1</v>
      </c>
      <c r="K42" s="659"/>
      <c r="L42" s="693" t="s">
        <v>1</v>
      </c>
      <c r="M42" s="696">
        <v>717</v>
      </c>
      <c r="N42" s="735">
        <v>1</v>
      </c>
      <c r="O42" s="659"/>
      <c r="P42" s="693" t="s">
        <v>1</v>
      </c>
      <c r="Q42" s="696">
        <v>628.1</v>
      </c>
      <c r="R42" s="690">
        <v>1</v>
      </c>
      <c r="S42" s="659"/>
      <c r="T42" s="693" t="s">
        <v>1</v>
      </c>
      <c r="U42" s="696">
        <v>603.70000000000005</v>
      </c>
      <c r="V42" s="690">
        <v>1</v>
      </c>
    </row>
    <row r="43" spans="1:22" ht="15" customHeight="1" x14ac:dyDescent="0.2">
      <c r="A43" s="607"/>
      <c r="B43" s="607"/>
      <c r="C43" s="648"/>
      <c r="D43" s="673"/>
      <c r="E43" s="654"/>
      <c r="F43" s="679"/>
      <c r="G43" s="648"/>
      <c r="H43" s="673"/>
      <c r="I43" s="654"/>
      <c r="J43" s="679"/>
      <c r="K43" s="648"/>
      <c r="L43" s="673"/>
      <c r="M43" s="654"/>
      <c r="N43" s="679"/>
      <c r="O43" s="648"/>
      <c r="P43" s="673"/>
      <c r="Q43" s="654"/>
      <c r="R43" s="679"/>
      <c r="S43" s="648"/>
      <c r="T43" s="673"/>
      <c r="U43" s="654"/>
      <c r="V43" s="679"/>
    </row>
    <row r="44" spans="1:22" ht="15" customHeight="1" x14ac:dyDescent="0.25">
      <c r="A44" s="607"/>
      <c r="B44" s="607"/>
      <c r="C44" s="649" t="s">
        <v>177</v>
      </c>
      <c r="D44" s="668"/>
      <c r="E44" s="681"/>
      <c r="F44" s="845">
        <v>-6.0000000000000001E-3</v>
      </c>
      <c r="G44" s="649"/>
      <c r="H44" s="668"/>
      <c r="I44" s="681"/>
      <c r="J44" s="845">
        <v>1E-3</v>
      </c>
      <c r="K44" s="649"/>
      <c r="L44" s="668"/>
      <c r="M44" s="681"/>
      <c r="N44" s="845">
        <v>3.0000000000000001E-3</v>
      </c>
      <c r="O44" s="649"/>
      <c r="P44" s="668"/>
      <c r="Q44" s="681"/>
      <c r="R44" s="674">
        <v>1.0999999999999999E-2</v>
      </c>
      <c r="S44" s="648"/>
      <c r="T44" s="668"/>
      <c r="U44" s="681"/>
      <c r="V44" s="674">
        <v>6.0000000000000001E-3</v>
      </c>
    </row>
    <row r="45" spans="1:22" ht="15" customHeight="1" x14ac:dyDescent="0.25">
      <c r="A45" s="607"/>
      <c r="B45" s="607"/>
      <c r="C45" s="649" t="s">
        <v>190</v>
      </c>
      <c r="D45" s="668"/>
      <c r="E45" s="681"/>
      <c r="F45" s="845">
        <v>8.9999999999999993E-3</v>
      </c>
      <c r="G45" s="649"/>
      <c r="H45" s="668"/>
      <c r="I45" s="681"/>
      <c r="J45" s="845">
        <v>2.1000000000000001E-2</v>
      </c>
      <c r="K45" s="649"/>
      <c r="L45" s="668"/>
      <c r="M45" s="681"/>
      <c r="N45" s="845">
        <v>3.1E-2</v>
      </c>
      <c r="O45" s="649"/>
      <c r="P45" s="668"/>
      <c r="Q45" s="681"/>
      <c r="R45" s="674">
        <v>3.5000000000000003E-2</v>
      </c>
      <c r="S45" s="648"/>
      <c r="T45" s="668"/>
      <c r="U45" s="681"/>
      <c r="V45" s="674">
        <v>1.7999999999999999E-2</v>
      </c>
    </row>
    <row r="46" spans="1:22" ht="15" customHeight="1" x14ac:dyDescent="0.25">
      <c r="A46" s="607"/>
      <c r="B46" s="607"/>
      <c r="C46" s="648"/>
      <c r="D46" s="668"/>
      <c r="E46" s="650"/>
      <c r="F46" s="680"/>
      <c r="G46" s="648"/>
      <c r="H46" s="668"/>
      <c r="I46" s="650"/>
      <c r="J46" s="680"/>
      <c r="K46" s="648"/>
      <c r="L46" s="668"/>
      <c r="M46" s="650"/>
      <c r="N46" s="680"/>
      <c r="O46" s="648"/>
      <c r="P46" s="668"/>
      <c r="Q46" s="650"/>
      <c r="R46" s="680"/>
      <c r="S46" s="648"/>
      <c r="T46" s="668"/>
      <c r="U46" s="650"/>
      <c r="V46" s="680"/>
    </row>
    <row r="47" spans="1:22" ht="15" customHeight="1" x14ac:dyDescent="0.2">
      <c r="A47" s="607"/>
      <c r="B47" s="607"/>
      <c r="C47" s="649" t="s">
        <v>288</v>
      </c>
      <c r="D47" s="668"/>
      <c r="E47" s="650"/>
      <c r="F47" s="845">
        <v>1.4999999999999999E-2</v>
      </c>
      <c r="G47" s="649"/>
      <c r="H47" s="668"/>
      <c r="I47" s="650"/>
      <c r="J47" s="845">
        <v>1.6E-2</v>
      </c>
      <c r="K47" s="649"/>
      <c r="L47" s="668"/>
      <c r="M47" s="650"/>
      <c r="N47" s="845">
        <v>1.7999999999999999E-2</v>
      </c>
      <c r="O47" s="649"/>
      <c r="P47" s="668"/>
      <c r="Q47" s="650"/>
      <c r="R47" s="674">
        <v>1.7000000000000001E-2</v>
      </c>
      <c r="S47" s="648"/>
      <c r="T47" s="668"/>
      <c r="U47" s="650"/>
      <c r="V47" s="674">
        <v>1.7999999999999999E-2</v>
      </c>
    </row>
    <row r="48" spans="1:22" ht="15" customHeight="1" x14ac:dyDescent="0.2">
      <c r="A48" s="607"/>
      <c r="B48" s="607"/>
      <c r="C48" s="649" t="s">
        <v>184</v>
      </c>
      <c r="D48" s="648"/>
      <c r="E48" s="682"/>
      <c r="F48" s="845">
        <v>1.4E-2</v>
      </c>
      <c r="G48" s="649"/>
      <c r="H48" s="648"/>
      <c r="I48" s="682"/>
      <c r="J48" s="845">
        <v>1.0999999999999999E-2</v>
      </c>
      <c r="K48" s="649"/>
      <c r="L48" s="648"/>
      <c r="M48" s="682"/>
      <c r="N48" s="845">
        <v>1.0999999999999999E-2</v>
      </c>
      <c r="O48" s="649"/>
      <c r="P48" s="648"/>
      <c r="Q48" s="682"/>
      <c r="R48" s="674">
        <v>8.9999999999999993E-3</v>
      </c>
      <c r="S48" s="648"/>
      <c r="T48" s="648"/>
      <c r="U48" s="682"/>
      <c r="V48" s="674">
        <v>1.2E-2</v>
      </c>
    </row>
    <row r="49" spans="1:22" ht="15" customHeight="1" x14ac:dyDescent="0.2">
      <c r="A49" s="607"/>
      <c r="B49" s="607"/>
      <c r="C49" s="649" t="s">
        <v>185</v>
      </c>
      <c r="D49" s="667"/>
      <c r="E49" s="651"/>
      <c r="F49" s="683" t="s">
        <v>194</v>
      </c>
      <c r="G49" s="649"/>
      <c r="H49" s="667"/>
      <c r="I49" s="651"/>
      <c r="J49" s="683" t="s">
        <v>161</v>
      </c>
      <c r="K49" s="649"/>
      <c r="L49" s="667"/>
      <c r="M49" s="651"/>
      <c r="N49" s="683" t="s">
        <v>287</v>
      </c>
      <c r="O49" s="649"/>
      <c r="P49" s="667"/>
      <c r="Q49" s="651"/>
      <c r="R49" s="683" t="s">
        <v>161</v>
      </c>
      <c r="S49" s="648"/>
      <c r="T49" s="667"/>
      <c r="U49" s="651"/>
      <c r="V49" s="683" t="s">
        <v>194</v>
      </c>
    </row>
    <row r="50" spans="1:22" s="607" customFormat="1" ht="15" customHeight="1" x14ac:dyDescent="0.2">
      <c r="C50" s="649" t="s">
        <v>474</v>
      </c>
      <c r="D50" s="667"/>
      <c r="E50" s="651"/>
      <c r="F50" s="683" t="s">
        <v>175</v>
      </c>
      <c r="G50" s="649"/>
      <c r="H50" s="667"/>
      <c r="I50" s="651"/>
      <c r="J50" s="683" t="s">
        <v>175</v>
      </c>
      <c r="K50" s="649"/>
      <c r="L50" s="667"/>
      <c r="M50" s="651"/>
      <c r="N50" s="683" t="s">
        <v>194</v>
      </c>
      <c r="O50" s="649"/>
      <c r="P50" s="667"/>
      <c r="Q50" s="651"/>
      <c r="R50" s="683" t="s">
        <v>160</v>
      </c>
      <c r="S50" s="648"/>
      <c r="T50" s="667"/>
      <c r="U50" s="651"/>
      <c r="V50" s="683" t="s">
        <v>161</v>
      </c>
    </row>
    <row r="51" spans="1:22" ht="15" customHeight="1" x14ac:dyDescent="0.2">
      <c r="A51" s="607"/>
      <c r="B51" s="607"/>
      <c r="C51" s="649" t="s">
        <v>223</v>
      </c>
      <c r="D51" s="648"/>
      <c r="E51" s="759"/>
      <c r="F51" s="686" t="s">
        <v>327</v>
      </c>
      <c r="G51" s="649"/>
      <c r="H51" s="648"/>
      <c r="I51" s="759"/>
      <c r="J51" s="686" t="s">
        <v>327</v>
      </c>
      <c r="K51" s="649"/>
      <c r="L51" s="648"/>
      <c r="M51" s="759"/>
      <c r="N51" s="686" t="s">
        <v>327</v>
      </c>
      <c r="O51" s="649"/>
      <c r="P51" s="648"/>
      <c r="Q51" s="655"/>
      <c r="R51" s="686" t="s">
        <v>313</v>
      </c>
      <c r="S51" s="648"/>
      <c r="T51" s="648"/>
      <c r="U51" s="648"/>
      <c r="V51" s="686" t="s">
        <v>327</v>
      </c>
    </row>
    <row r="52" spans="1:22" x14ac:dyDescent="0.2">
      <c r="A52" s="607"/>
      <c r="B52" s="607"/>
      <c r="C52" s="649" t="s">
        <v>429</v>
      </c>
      <c r="F52" s="686" t="s">
        <v>327</v>
      </c>
      <c r="J52" s="686" t="s">
        <v>327</v>
      </c>
      <c r="N52" s="686" t="s">
        <v>327</v>
      </c>
      <c r="O52" s="649"/>
      <c r="P52" s="648"/>
      <c r="Q52" s="759"/>
      <c r="R52" s="686" t="s">
        <v>313</v>
      </c>
      <c r="S52" s="648"/>
      <c r="T52" s="648"/>
      <c r="U52" s="648"/>
      <c r="V52" s="686" t="s">
        <v>313</v>
      </c>
    </row>
    <row r="53" spans="1:22" x14ac:dyDescent="0.2">
      <c r="A53" s="607"/>
      <c r="B53" s="607"/>
      <c r="C53" s="607"/>
      <c r="T53" s="607"/>
      <c r="U53" s="646"/>
      <c r="V53" s="647"/>
    </row>
  </sheetData>
  <mergeCells count="2">
    <mergeCell ref="C1:V1"/>
    <mergeCell ref="C2:V2"/>
  </mergeCells>
  <phoneticPr fontId="16" type="noConversion"/>
  <pageMargins left="0.41" right="0.39" top="0.56000000000000005" bottom="0.73" header="0.5" footer="0.5"/>
  <pageSetup scale="54" orientation="landscape" horizontalDpi="1200" verticalDpi="1200" r:id="rId1"/>
  <headerFooter alignWithMargins="0">
    <oddHeader>&amp;R&amp;G</oddHeader>
    <oddFooter>&amp;C&amp;14PAGE 13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zoomScale="70" zoomScaleNormal="70" zoomScaleSheetLayoutView="75" workbookViewId="0">
      <selection activeCell="A77" sqref="A77"/>
    </sheetView>
  </sheetViews>
  <sheetFormatPr defaultRowHeight="15" x14ac:dyDescent="0.2"/>
  <cols>
    <col min="1" max="1" width="3.5703125" style="377" customWidth="1"/>
    <col min="2" max="2" width="1.140625" style="377" customWidth="1"/>
    <col min="3" max="3" width="61.5703125" style="377" customWidth="1"/>
    <col min="4" max="4" width="8.7109375" style="377" customWidth="1"/>
    <col min="5" max="5" width="20" style="378" customWidth="1"/>
    <col min="6" max="6" width="3" style="377" customWidth="1"/>
    <col min="7" max="7" width="20" style="379" customWidth="1"/>
    <col min="8" max="8" width="3" style="377" customWidth="1"/>
    <col min="9" max="9" width="20" style="378" customWidth="1"/>
    <col min="10" max="10" width="3.85546875" style="377" customWidth="1"/>
    <col min="11" max="11" width="20" style="379" customWidth="1"/>
    <col min="12" max="12" width="3.85546875" style="377" customWidth="1"/>
    <col min="13" max="13" width="20" style="379" customWidth="1"/>
    <col min="14" max="15" width="3.85546875" style="377" customWidth="1"/>
    <col min="16" max="16384" width="9.140625" style="377"/>
  </cols>
  <sheetData>
    <row r="1" spans="1:15" s="725" customFormat="1" ht="15.75" x14ac:dyDescent="0.25">
      <c r="C1" s="992" t="s">
        <v>383</v>
      </c>
      <c r="D1" s="992"/>
      <c r="E1" s="992"/>
      <c r="F1" s="992"/>
      <c r="G1" s="992"/>
      <c r="H1" s="992"/>
      <c r="I1" s="992"/>
      <c r="J1" s="992"/>
      <c r="K1" s="992"/>
      <c r="L1" s="992"/>
      <c r="M1" s="992"/>
      <c r="N1" s="992"/>
    </row>
    <row r="2" spans="1:15" s="725" customFormat="1" ht="15.75" x14ac:dyDescent="0.25">
      <c r="C2" s="1029" t="s">
        <v>301</v>
      </c>
      <c r="D2" s="1029"/>
      <c r="E2" s="1029"/>
      <c r="F2" s="1029"/>
      <c r="G2" s="1029"/>
      <c r="H2" s="1029"/>
      <c r="I2" s="1029"/>
      <c r="J2" s="1029"/>
      <c r="K2" s="1029"/>
      <c r="L2" s="1029"/>
      <c r="M2" s="1029"/>
      <c r="N2" s="1029"/>
    </row>
    <row r="3" spans="1:15" s="725" customFormat="1" ht="15.75" x14ac:dyDescent="0.25">
      <c r="C3" s="722"/>
      <c r="D3" s="722"/>
      <c r="E3" s="722"/>
      <c r="F3" s="722"/>
      <c r="G3" s="722"/>
      <c r="H3" s="722"/>
      <c r="I3" s="722"/>
      <c r="J3" s="722"/>
      <c r="K3" s="722"/>
      <c r="L3" s="722"/>
      <c r="M3" s="722"/>
      <c r="N3" s="722"/>
    </row>
    <row r="4" spans="1:15" s="725" customFormat="1" ht="15.75" x14ac:dyDescent="0.25">
      <c r="C4" s="722"/>
      <c r="D4" s="722"/>
      <c r="E4" s="722"/>
      <c r="F4" s="722"/>
      <c r="G4" s="722"/>
      <c r="H4" s="722"/>
      <c r="I4" s="722"/>
      <c r="J4" s="722"/>
      <c r="K4" s="722"/>
      <c r="L4" s="722"/>
      <c r="M4" s="722"/>
      <c r="N4" s="722"/>
    </row>
    <row r="5" spans="1:15" s="375" customFormat="1" ht="12.75" customHeight="1" x14ac:dyDescent="0.25">
      <c r="A5" s="699"/>
      <c r="B5" s="722"/>
      <c r="D5" s="723"/>
      <c r="E5" s="723"/>
      <c r="F5" s="723"/>
      <c r="G5" s="723"/>
      <c r="H5" s="722"/>
      <c r="I5" s="723"/>
      <c r="J5" s="722"/>
      <c r="K5" s="723"/>
      <c r="L5" s="722"/>
      <c r="M5" s="723"/>
      <c r="N5" s="722"/>
      <c r="O5" s="722"/>
    </row>
    <row r="6" spans="1:15" s="375" customFormat="1" ht="15" customHeight="1" x14ac:dyDescent="0.25">
      <c r="A6" s="699"/>
      <c r="B6" s="722"/>
      <c r="C6" s="722"/>
      <c r="D6" s="1027" t="s">
        <v>479</v>
      </c>
      <c r="E6" s="1027"/>
      <c r="F6" s="1027"/>
      <c r="G6" s="1027"/>
      <c r="H6" s="1027"/>
      <c r="I6" s="1027"/>
      <c r="J6" s="1027"/>
      <c r="K6" s="1027"/>
      <c r="L6" s="1027"/>
      <c r="M6" s="1027"/>
      <c r="N6" s="722"/>
      <c r="O6" s="722"/>
    </row>
    <row r="7" spans="1:15" s="375" customFormat="1" ht="5.25" customHeight="1" x14ac:dyDescent="0.25">
      <c r="A7" s="699"/>
      <c r="B7" s="722"/>
      <c r="C7" s="722"/>
      <c r="D7" s="731"/>
      <c r="E7" s="732"/>
      <c r="F7" s="733"/>
      <c r="G7" s="733"/>
      <c r="H7" s="733"/>
      <c r="I7" s="733"/>
      <c r="J7" s="722"/>
      <c r="K7" s="733"/>
      <c r="L7" s="722"/>
      <c r="M7" s="733"/>
      <c r="N7" s="722"/>
      <c r="O7" s="722"/>
    </row>
    <row r="8" spans="1:15" s="375" customFormat="1" ht="15" customHeight="1" x14ac:dyDescent="0.25">
      <c r="A8" s="699"/>
      <c r="B8" s="722"/>
      <c r="C8" s="722"/>
      <c r="D8" s="723"/>
      <c r="E8" s="740" t="s">
        <v>233</v>
      </c>
      <c r="F8" s="722"/>
      <c r="G8" s="740" t="s">
        <v>208</v>
      </c>
      <c r="H8" s="722"/>
      <c r="I8" s="740" t="s">
        <v>208</v>
      </c>
      <c r="J8" s="722"/>
      <c r="K8" s="740" t="s">
        <v>208</v>
      </c>
      <c r="L8" s="722"/>
      <c r="M8" s="740" t="s">
        <v>208</v>
      </c>
      <c r="N8" s="722"/>
      <c r="O8" s="722"/>
    </row>
    <row r="9" spans="1:15" s="376" customFormat="1" ht="18.75" x14ac:dyDescent="0.25">
      <c r="A9" s="700"/>
      <c r="B9" s="724"/>
      <c r="C9" s="724"/>
      <c r="D9" s="1028" t="s">
        <v>207</v>
      </c>
      <c r="E9" s="1028"/>
      <c r="F9" s="730"/>
      <c r="G9" s="734" t="s">
        <v>209</v>
      </c>
      <c r="H9" s="730"/>
      <c r="I9" s="740" t="s">
        <v>210</v>
      </c>
      <c r="J9" s="730"/>
      <c r="K9" s="734" t="s">
        <v>300</v>
      </c>
      <c r="L9" s="730"/>
      <c r="M9" s="762" t="s">
        <v>414</v>
      </c>
      <c r="N9" s="730"/>
      <c r="O9" s="730"/>
    </row>
    <row r="10" spans="1:15" s="376" customFormat="1" ht="15.75" x14ac:dyDescent="0.25">
      <c r="A10" s="700"/>
      <c r="B10" s="724"/>
      <c r="C10" s="724"/>
      <c r="D10" s="724"/>
      <c r="E10" s="707"/>
      <c r="F10" s="724"/>
      <c r="G10" s="708"/>
      <c r="H10" s="724"/>
      <c r="I10" s="707"/>
      <c r="J10" s="724"/>
      <c r="K10" s="708"/>
      <c r="L10" s="724"/>
      <c r="M10" s="708"/>
      <c r="N10" s="724"/>
      <c r="O10" s="724"/>
    </row>
    <row r="11" spans="1:15" s="376" customFormat="1" ht="15.75" x14ac:dyDescent="0.25">
      <c r="A11" s="700"/>
      <c r="B11" s="725"/>
      <c r="C11" s="724" t="s">
        <v>107</v>
      </c>
      <c r="D11" s="724"/>
      <c r="E11" s="709"/>
      <c r="F11" s="724"/>
      <c r="G11" s="751"/>
      <c r="H11" s="761"/>
      <c r="I11" s="750"/>
      <c r="J11" s="761"/>
      <c r="K11" s="751"/>
      <c r="L11" s="761"/>
      <c r="M11" s="751"/>
      <c r="N11" s="724"/>
      <c r="O11" s="724"/>
    </row>
    <row r="12" spans="1:15" ht="15" customHeight="1" x14ac:dyDescent="0.2">
      <c r="A12" s="701"/>
      <c r="B12" s="702"/>
      <c r="C12" s="711" t="s">
        <v>109</v>
      </c>
      <c r="D12" s="726" t="s">
        <v>1</v>
      </c>
      <c r="E12" s="715">
        <v>61.1</v>
      </c>
      <c r="F12" s="717"/>
      <c r="G12" s="845">
        <v>1E-3</v>
      </c>
      <c r="H12" s="717"/>
      <c r="I12" s="845">
        <v>1E-3</v>
      </c>
      <c r="J12" s="763"/>
      <c r="K12" s="715">
        <v>0.5</v>
      </c>
      <c r="L12" s="763"/>
      <c r="M12" s="721" t="s">
        <v>314</v>
      </c>
      <c r="N12" s="702"/>
      <c r="O12" s="702"/>
    </row>
    <row r="13" spans="1:15" ht="15" customHeight="1" x14ac:dyDescent="0.2">
      <c r="A13" s="701"/>
      <c r="B13" s="702"/>
      <c r="C13" s="712" t="s">
        <v>111</v>
      </c>
      <c r="D13" s="702"/>
      <c r="E13" s="715">
        <v>244.6</v>
      </c>
      <c r="F13" s="705"/>
      <c r="G13" s="845">
        <v>3.0000000000000001E-3</v>
      </c>
      <c r="H13" s="753"/>
      <c r="I13" s="845">
        <v>4.0000000000000001E-3</v>
      </c>
      <c r="J13" s="763"/>
      <c r="K13" s="715">
        <v>1.8</v>
      </c>
      <c r="L13" s="763"/>
      <c r="M13" s="721" t="s">
        <v>226</v>
      </c>
      <c r="N13" s="702"/>
      <c r="O13" s="702"/>
    </row>
    <row r="14" spans="1:15" ht="15" customHeight="1" x14ac:dyDescent="0.2">
      <c r="A14" s="701"/>
      <c r="B14" s="702"/>
      <c r="C14" s="712" t="s">
        <v>176</v>
      </c>
      <c r="D14" s="702"/>
      <c r="E14" s="715">
        <v>105.1</v>
      </c>
      <c r="F14" s="705"/>
      <c r="G14" s="845">
        <v>3.4000000000000002E-2</v>
      </c>
      <c r="H14" s="753"/>
      <c r="I14" s="845">
        <v>3.5000000000000003E-2</v>
      </c>
      <c r="J14" s="763"/>
      <c r="K14" s="715">
        <v>3.4</v>
      </c>
      <c r="L14" s="763"/>
      <c r="M14" s="721" t="s">
        <v>312</v>
      </c>
      <c r="N14" s="702"/>
      <c r="O14" s="702"/>
    </row>
    <row r="15" spans="1:15" s="519" customFormat="1" ht="15" customHeight="1" x14ac:dyDescent="0.2">
      <c r="A15" s="701"/>
      <c r="B15" s="725"/>
      <c r="C15" s="712" t="s">
        <v>346</v>
      </c>
      <c r="D15" s="725"/>
      <c r="E15" s="715">
        <v>29</v>
      </c>
      <c r="F15" s="705"/>
      <c r="G15" s="845">
        <v>2.5000000000000001E-2</v>
      </c>
      <c r="H15" s="753"/>
      <c r="I15" s="845">
        <v>2.1000000000000001E-2</v>
      </c>
      <c r="J15" s="763"/>
      <c r="K15" s="715">
        <v>2.7</v>
      </c>
      <c r="L15" s="763"/>
      <c r="M15" s="721" t="s">
        <v>327</v>
      </c>
      <c r="N15" s="725"/>
      <c r="O15" s="725"/>
    </row>
    <row r="16" spans="1:15" ht="15" customHeight="1" x14ac:dyDescent="0.2">
      <c r="A16" s="701"/>
      <c r="B16" s="702"/>
      <c r="C16" s="712" t="s">
        <v>157</v>
      </c>
      <c r="D16" s="726"/>
      <c r="E16" s="715">
        <v>101.9</v>
      </c>
      <c r="F16" s="705"/>
      <c r="G16" s="845">
        <v>0.01</v>
      </c>
      <c r="H16" s="753"/>
      <c r="I16" s="845">
        <v>1.2E-2</v>
      </c>
      <c r="J16" s="763"/>
      <c r="K16" s="715">
        <v>3.7</v>
      </c>
      <c r="L16" s="763"/>
      <c r="M16" s="721" t="s">
        <v>226</v>
      </c>
      <c r="N16" s="702"/>
      <c r="O16" s="702"/>
    </row>
    <row r="17" spans="1:15" ht="16.5" customHeight="1" x14ac:dyDescent="0.2">
      <c r="A17" s="701"/>
      <c r="B17" s="702"/>
      <c r="C17" s="712" t="s">
        <v>110</v>
      </c>
      <c r="D17" s="742"/>
      <c r="E17" s="715">
        <v>84.8</v>
      </c>
      <c r="F17" s="705"/>
      <c r="G17" s="845">
        <v>1.2E-2</v>
      </c>
      <c r="H17" s="753"/>
      <c r="I17" s="845">
        <v>8.9999999999999993E-3</v>
      </c>
      <c r="J17" s="763"/>
      <c r="K17" s="715">
        <v>0.2</v>
      </c>
      <c r="L17" s="763"/>
      <c r="M17" s="721" t="s">
        <v>226</v>
      </c>
      <c r="N17" s="702"/>
      <c r="O17" s="702"/>
    </row>
    <row r="18" spans="1:15" ht="15" customHeight="1" x14ac:dyDescent="0.2">
      <c r="A18" s="701"/>
      <c r="B18" s="702"/>
      <c r="C18" s="712" t="s">
        <v>158</v>
      </c>
      <c r="D18" s="726"/>
      <c r="E18" s="715">
        <v>320.7</v>
      </c>
      <c r="F18" s="705"/>
      <c r="G18" s="845">
        <v>0.02</v>
      </c>
      <c r="H18" s="753"/>
      <c r="I18" s="845">
        <v>2.1000000000000001E-2</v>
      </c>
      <c r="J18" s="763"/>
      <c r="K18" s="715">
        <v>3.4</v>
      </c>
      <c r="L18" s="763"/>
      <c r="M18" s="721" t="s">
        <v>226</v>
      </c>
      <c r="N18" s="702"/>
      <c r="O18" s="702"/>
    </row>
    <row r="19" spans="1:15" ht="16.5" customHeight="1" x14ac:dyDescent="0.2">
      <c r="A19" s="701"/>
      <c r="B19" s="702"/>
      <c r="C19" s="712" t="s">
        <v>159</v>
      </c>
      <c r="D19" s="726"/>
      <c r="E19" s="715">
        <v>7.1</v>
      </c>
      <c r="F19" s="705"/>
      <c r="G19" s="845">
        <v>2.9000000000000001E-2</v>
      </c>
      <c r="H19" s="753"/>
      <c r="I19" s="845">
        <v>2.1999999999999999E-2</v>
      </c>
      <c r="J19" s="763"/>
      <c r="K19" s="715">
        <v>0.9</v>
      </c>
      <c r="L19" s="763"/>
      <c r="M19" s="721" t="s">
        <v>327</v>
      </c>
      <c r="N19" s="702"/>
      <c r="O19" s="702"/>
    </row>
    <row r="20" spans="1:15" s="725" customFormat="1" ht="16.5" customHeight="1" x14ac:dyDescent="0.2">
      <c r="B20" s="702"/>
      <c r="C20" s="712" t="s">
        <v>363</v>
      </c>
      <c r="D20" s="726"/>
      <c r="E20" s="715">
        <v>1.4</v>
      </c>
      <c r="F20" s="753"/>
      <c r="G20" s="845">
        <v>6.0000000000000001E-3</v>
      </c>
      <c r="H20" s="753"/>
      <c r="I20" s="845">
        <v>4.0000000000000001E-3</v>
      </c>
      <c r="J20" s="763"/>
      <c r="K20" s="715">
        <v>0.1</v>
      </c>
      <c r="L20" s="763"/>
      <c r="M20" s="721" t="s">
        <v>226</v>
      </c>
      <c r="N20" s="702"/>
      <c r="O20" s="702"/>
    </row>
    <row r="21" spans="1:15" ht="16.5" customHeight="1" x14ac:dyDescent="0.2">
      <c r="A21" s="701"/>
      <c r="B21" s="701"/>
      <c r="C21" s="712" t="s">
        <v>337</v>
      </c>
      <c r="D21" s="726"/>
      <c r="E21" s="715">
        <v>19</v>
      </c>
      <c r="F21" s="705"/>
      <c r="G21" s="845">
        <v>4.2999999999999997E-2</v>
      </c>
      <c r="H21" s="753"/>
      <c r="I21" s="845">
        <v>0.02</v>
      </c>
      <c r="J21" s="763"/>
      <c r="K21" s="715">
        <v>2.8</v>
      </c>
      <c r="L21" s="763"/>
      <c r="M21" s="721" t="s">
        <v>314</v>
      </c>
      <c r="N21" s="702"/>
      <c r="O21" s="702"/>
    </row>
    <row r="22" spans="1:15" s="725" customFormat="1" ht="16.5" customHeight="1" x14ac:dyDescent="0.2">
      <c r="C22" s="712" t="s">
        <v>437</v>
      </c>
      <c r="D22" s="726"/>
      <c r="E22" s="715">
        <v>74.3</v>
      </c>
      <c r="F22" s="753"/>
      <c r="G22" s="845">
        <v>4.1000000000000002E-2</v>
      </c>
      <c r="H22" s="753"/>
      <c r="I22" s="845">
        <v>0.04</v>
      </c>
      <c r="J22" s="763"/>
      <c r="K22" s="676">
        <v>0</v>
      </c>
      <c r="L22" s="763"/>
      <c r="M22" s="721" t="s">
        <v>361</v>
      </c>
      <c r="N22" s="702"/>
      <c r="O22" s="702"/>
    </row>
    <row r="23" spans="1:15" ht="15" customHeight="1" x14ac:dyDescent="0.2">
      <c r="A23" s="701"/>
      <c r="B23" s="701"/>
      <c r="C23" s="712" t="s">
        <v>266</v>
      </c>
      <c r="D23" s="726"/>
      <c r="E23" s="715">
        <v>565.9</v>
      </c>
      <c r="F23" s="705"/>
      <c r="G23" s="845">
        <v>2.1999999999999999E-2</v>
      </c>
      <c r="H23" s="753"/>
      <c r="I23" s="845">
        <v>1.6E-2</v>
      </c>
      <c r="J23" s="763"/>
      <c r="K23" s="715">
        <v>2.2000000000000002</v>
      </c>
      <c r="L23" s="763"/>
      <c r="M23" s="721" t="s">
        <v>311</v>
      </c>
      <c r="N23" s="702"/>
      <c r="O23" s="702"/>
    </row>
    <row r="24" spans="1:15" s="725" customFormat="1" ht="17.25" customHeight="1" x14ac:dyDescent="0.25">
      <c r="C24" s="728" t="s">
        <v>382</v>
      </c>
      <c r="D24" s="736"/>
      <c r="E24" s="916">
        <v>1614.9</v>
      </c>
      <c r="F24" s="704"/>
      <c r="G24" s="917">
        <v>1.9E-2</v>
      </c>
      <c r="H24" s="704"/>
      <c r="I24" s="917">
        <v>1.7000000000000001E-2</v>
      </c>
      <c r="J24" s="761"/>
      <c r="K24" s="916">
        <v>2.2999999999999998</v>
      </c>
      <c r="L24" s="761"/>
      <c r="M24" s="918" t="s">
        <v>327</v>
      </c>
    </row>
    <row r="25" spans="1:15" ht="15" customHeight="1" x14ac:dyDescent="0.2">
      <c r="A25" s="701"/>
      <c r="B25" s="701"/>
      <c r="C25" s="713"/>
      <c r="D25" s="729"/>
      <c r="E25" s="806"/>
      <c r="F25" s="705"/>
      <c r="G25" s="807"/>
      <c r="H25" s="705"/>
      <c r="I25" s="807"/>
      <c r="J25" s="702"/>
      <c r="K25" s="806"/>
      <c r="L25" s="702"/>
      <c r="M25" s="741"/>
      <c r="N25" s="702"/>
      <c r="O25" s="702"/>
    </row>
    <row r="26" spans="1:15" ht="19.5" customHeight="1" x14ac:dyDescent="0.2">
      <c r="A26" s="701"/>
      <c r="B26" s="701"/>
      <c r="C26" s="798" t="s">
        <v>289</v>
      </c>
      <c r="D26" s="729"/>
      <c r="E26" s="715">
        <v>371.8</v>
      </c>
      <c r="F26" s="753"/>
      <c r="G26" s="845">
        <v>1E-3</v>
      </c>
      <c r="H26" s="753"/>
      <c r="I26" s="845">
        <v>1E-3</v>
      </c>
      <c r="J26" s="763"/>
      <c r="K26" s="653">
        <v>0</v>
      </c>
      <c r="L26" s="763"/>
      <c r="M26" s="721" t="s">
        <v>313</v>
      </c>
      <c r="N26" s="702"/>
      <c r="O26" s="702"/>
    </row>
    <row r="27" spans="1:15" ht="17.25" customHeight="1" x14ac:dyDescent="0.2">
      <c r="A27" s="701"/>
      <c r="B27" s="701"/>
      <c r="C27" s="713"/>
      <c r="D27" s="729"/>
      <c r="E27" s="806"/>
      <c r="F27" s="753"/>
      <c r="G27" s="807"/>
      <c r="H27" s="753"/>
      <c r="I27" s="807"/>
      <c r="J27" s="702"/>
      <c r="K27" s="806"/>
      <c r="L27" s="702"/>
      <c r="M27" s="741"/>
      <c r="N27" s="702"/>
      <c r="O27" s="702"/>
    </row>
    <row r="28" spans="1:15" s="376" customFormat="1" ht="17.25" customHeight="1" thickBot="1" x14ac:dyDescent="0.3">
      <c r="A28" s="700"/>
      <c r="B28" s="700"/>
      <c r="C28" s="728" t="s">
        <v>237</v>
      </c>
      <c r="D28" s="737" t="s">
        <v>1</v>
      </c>
      <c r="E28" s="738">
        <v>1986.7</v>
      </c>
      <c r="F28" s="739"/>
      <c r="G28" s="735">
        <v>1.4999999999999999E-2</v>
      </c>
      <c r="H28" s="704"/>
      <c r="I28" s="735">
        <v>1.4E-2</v>
      </c>
      <c r="J28" s="761"/>
      <c r="K28" s="738">
        <v>1.8</v>
      </c>
      <c r="L28" s="761"/>
      <c r="M28" s="743" t="s">
        <v>327</v>
      </c>
      <c r="N28" s="724"/>
      <c r="O28" s="724"/>
    </row>
    <row r="29" spans="1:15" ht="17.25" customHeight="1" x14ac:dyDescent="0.2">
      <c r="A29" s="701"/>
      <c r="B29" s="701"/>
      <c r="C29" s="713"/>
      <c r="D29" s="726"/>
      <c r="E29" s="703"/>
      <c r="F29" s="705"/>
      <c r="G29" s="716"/>
      <c r="H29" s="705"/>
      <c r="I29" s="716"/>
      <c r="J29" s="702"/>
      <c r="K29" s="716"/>
      <c r="L29" s="702"/>
      <c r="M29" s="716"/>
      <c r="N29" s="702"/>
      <c r="O29" s="702"/>
    </row>
    <row r="30" spans="1:15" ht="17.25" customHeight="1" x14ac:dyDescent="0.2">
      <c r="A30" s="701"/>
      <c r="B30" s="701"/>
      <c r="C30" s="702"/>
      <c r="D30" s="726"/>
      <c r="E30" s="719"/>
      <c r="F30" s="727"/>
      <c r="G30" s="718"/>
      <c r="H30" s="727"/>
      <c r="I30" s="718"/>
      <c r="J30" s="702"/>
      <c r="K30" s="718"/>
      <c r="L30" s="702"/>
      <c r="M30" s="718"/>
      <c r="N30" s="702"/>
      <c r="O30" s="702"/>
    </row>
    <row r="31" spans="1:15" ht="17.25" customHeight="1" x14ac:dyDescent="0.2">
      <c r="A31" s="701"/>
      <c r="B31" s="701"/>
      <c r="C31" s="702"/>
      <c r="D31" s="726"/>
      <c r="E31" s="719"/>
      <c r="F31" s="727"/>
      <c r="G31" s="718"/>
      <c r="H31" s="727"/>
      <c r="I31" s="718"/>
      <c r="J31" s="702"/>
      <c r="K31" s="718"/>
      <c r="L31" s="702"/>
      <c r="M31" s="718"/>
      <c r="N31" s="702"/>
      <c r="O31" s="702"/>
    </row>
    <row r="32" spans="1:15" ht="17.25" customHeight="1" x14ac:dyDescent="0.25">
      <c r="A32" s="701"/>
      <c r="B32" s="701"/>
      <c r="C32" s="722"/>
      <c r="D32" s="1027" t="s">
        <v>435</v>
      </c>
      <c r="E32" s="1027"/>
      <c r="F32" s="1027"/>
      <c r="G32" s="1027"/>
      <c r="H32" s="1027"/>
      <c r="I32" s="1027"/>
      <c r="J32" s="1027"/>
      <c r="K32" s="1027"/>
      <c r="L32" s="1027"/>
      <c r="M32" s="1027"/>
      <c r="N32" s="702"/>
      <c r="O32" s="702"/>
    </row>
    <row r="33" spans="1:15" ht="5.25" customHeight="1" x14ac:dyDescent="0.25">
      <c r="A33" s="701"/>
      <c r="B33" s="701"/>
      <c r="C33" s="722"/>
      <c r="D33" s="731"/>
      <c r="E33" s="732"/>
      <c r="F33" s="733"/>
      <c r="G33" s="733"/>
      <c r="H33" s="733"/>
      <c r="I33" s="733"/>
      <c r="J33" s="722"/>
      <c r="K33" s="733"/>
      <c r="L33" s="722"/>
      <c r="M33" s="733"/>
      <c r="N33" s="702"/>
      <c r="O33" s="702"/>
    </row>
    <row r="34" spans="1:15" ht="17.25" customHeight="1" x14ac:dyDescent="0.25">
      <c r="A34" s="701"/>
      <c r="B34" s="701"/>
      <c r="C34" s="722"/>
      <c r="D34" s="723"/>
      <c r="E34" s="740" t="s">
        <v>233</v>
      </c>
      <c r="F34" s="722"/>
      <c r="G34" s="740" t="s">
        <v>208</v>
      </c>
      <c r="H34" s="722"/>
      <c r="I34" s="740" t="s">
        <v>208</v>
      </c>
      <c r="J34" s="722"/>
      <c r="K34" s="740" t="s">
        <v>208</v>
      </c>
      <c r="L34" s="722"/>
      <c r="M34" s="740" t="s">
        <v>208</v>
      </c>
      <c r="N34" s="702"/>
      <c r="O34" s="702"/>
    </row>
    <row r="35" spans="1:15" ht="18.75" x14ac:dyDescent="0.25">
      <c r="A35" s="701"/>
      <c r="B35" s="701"/>
      <c r="C35" s="724"/>
      <c r="D35" s="1028" t="s">
        <v>207</v>
      </c>
      <c r="E35" s="1028"/>
      <c r="F35" s="730"/>
      <c r="G35" s="734" t="s">
        <v>209</v>
      </c>
      <c r="H35" s="730"/>
      <c r="I35" s="740" t="s">
        <v>210</v>
      </c>
      <c r="J35" s="730"/>
      <c r="K35" s="734" t="s">
        <v>300</v>
      </c>
      <c r="L35" s="730"/>
      <c r="M35" s="762" t="s">
        <v>414</v>
      </c>
      <c r="N35" s="702"/>
      <c r="O35" s="702"/>
    </row>
    <row r="36" spans="1:15" ht="17.25" customHeight="1" x14ac:dyDescent="0.25">
      <c r="A36" s="701"/>
      <c r="B36" s="701"/>
      <c r="C36" s="724"/>
      <c r="D36" s="724"/>
      <c r="E36" s="707"/>
      <c r="F36" s="724"/>
      <c r="G36" s="708"/>
      <c r="H36" s="724"/>
      <c r="I36" s="707"/>
      <c r="J36" s="724"/>
      <c r="K36" s="708"/>
      <c r="L36" s="724"/>
      <c r="M36" s="708"/>
      <c r="N36" s="701"/>
      <c r="O36" s="701"/>
    </row>
    <row r="37" spans="1:15" ht="17.25" customHeight="1" x14ac:dyDescent="0.25">
      <c r="A37" s="701"/>
      <c r="B37" s="701"/>
      <c r="C37" s="724" t="s">
        <v>107</v>
      </c>
      <c r="D37" s="724"/>
      <c r="E37" s="709"/>
      <c r="F37" s="724"/>
      <c r="G37" s="710"/>
      <c r="H37" s="724"/>
      <c r="I37" s="709"/>
      <c r="J37" s="724"/>
      <c r="K37" s="710"/>
      <c r="L37" s="724"/>
      <c r="M37" s="710"/>
      <c r="N37" s="701"/>
      <c r="O37" s="701"/>
    </row>
    <row r="38" spans="1:15" ht="17.25" customHeight="1" x14ac:dyDescent="0.2">
      <c r="A38" s="701"/>
      <c r="B38" s="701"/>
      <c r="C38" s="711" t="s">
        <v>109</v>
      </c>
      <c r="D38" s="726" t="s">
        <v>1</v>
      </c>
      <c r="E38" s="715">
        <v>114.8</v>
      </c>
      <c r="F38" s="717"/>
      <c r="G38" s="845">
        <v>1E-3</v>
      </c>
      <c r="H38" s="717"/>
      <c r="I38" s="845">
        <v>1E-3</v>
      </c>
      <c r="J38" s="763"/>
      <c r="K38" s="715">
        <v>0.3</v>
      </c>
      <c r="L38" s="763"/>
      <c r="M38" s="721" t="s">
        <v>314</v>
      </c>
      <c r="N38" s="701"/>
      <c r="O38" s="701"/>
    </row>
    <row r="39" spans="1:15" ht="17.25" customHeight="1" x14ac:dyDescent="0.2">
      <c r="A39" s="701"/>
      <c r="B39" s="701"/>
      <c r="C39" s="712" t="s">
        <v>111</v>
      </c>
      <c r="D39" s="702"/>
      <c r="E39" s="715">
        <v>214.9</v>
      </c>
      <c r="F39" s="753"/>
      <c r="G39" s="845">
        <v>5.0000000000000001E-3</v>
      </c>
      <c r="H39" s="753"/>
      <c r="I39" s="845">
        <v>4.0000000000000001E-3</v>
      </c>
      <c r="J39" s="763"/>
      <c r="K39" s="715">
        <v>2.7</v>
      </c>
      <c r="L39" s="763"/>
      <c r="M39" s="721" t="s">
        <v>226</v>
      </c>
      <c r="N39" s="701"/>
      <c r="O39" s="701"/>
    </row>
    <row r="40" spans="1:15" ht="17.25" customHeight="1" x14ac:dyDescent="0.2">
      <c r="A40" s="701"/>
      <c r="B40" s="701"/>
      <c r="C40" s="712" t="s">
        <v>176</v>
      </c>
      <c r="D40" s="702"/>
      <c r="E40" s="715">
        <v>150.9</v>
      </c>
      <c r="F40" s="753"/>
      <c r="G40" s="845">
        <v>3.5999999999999997E-2</v>
      </c>
      <c r="H40" s="753"/>
      <c r="I40" s="845">
        <v>2.8000000000000001E-2</v>
      </c>
      <c r="J40" s="763"/>
      <c r="K40" s="715">
        <v>4</v>
      </c>
      <c r="L40" s="763"/>
      <c r="M40" s="721" t="s">
        <v>311</v>
      </c>
      <c r="N40" s="701"/>
      <c r="O40" s="701"/>
    </row>
    <row r="41" spans="1:15" s="725" customFormat="1" ht="17.25" customHeight="1" x14ac:dyDescent="0.2">
      <c r="C41" s="712" t="s">
        <v>346</v>
      </c>
      <c r="E41" s="715">
        <v>28.6</v>
      </c>
      <c r="F41" s="753"/>
      <c r="G41" s="845">
        <v>3.6999999999999998E-2</v>
      </c>
      <c r="H41" s="753"/>
      <c r="I41" s="845">
        <v>1.7000000000000001E-2</v>
      </c>
      <c r="J41" s="763"/>
      <c r="K41" s="715">
        <v>3.3</v>
      </c>
      <c r="L41" s="763"/>
      <c r="M41" s="721" t="s">
        <v>311</v>
      </c>
    </row>
    <row r="42" spans="1:15" s="519" customFormat="1" ht="17.25" customHeight="1" x14ac:dyDescent="0.2">
      <c r="A42" s="701"/>
      <c r="B42" s="701"/>
      <c r="C42" s="712" t="s">
        <v>157</v>
      </c>
      <c r="D42" s="726"/>
      <c r="E42" s="715">
        <v>131.6</v>
      </c>
      <c r="F42" s="753"/>
      <c r="G42" s="845">
        <v>0.01</v>
      </c>
      <c r="H42" s="753"/>
      <c r="I42" s="845">
        <v>7.0000000000000001E-3</v>
      </c>
      <c r="J42" s="763"/>
      <c r="K42" s="715">
        <v>3.7</v>
      </c>
      <c r="L42" s="763"/>
      <c r="M42" s="721" t="s">
        <v>226</v>
      </c>
      <c r="N42" s="701"/>
      <c r="O42" s="701"/>
    </row>
    <row r="43" spans="1:15" ht="17.25" customHeight="1" x14ac:dyDescent="0.2">
      <c r="A43" s="701"/>
      <c r="B43" s="701"/>
      <c r="C43" s="712" t="s">
        <v>110</v>
      </c>
      <c r="D43" s="742"/>
      <c r="E43" s="715">
        <v>73.900000000000006</v>
      </c>
      <c r="F43" s="753"/>
      <c r="G43" s="845">
        <v>1.2E-2</v>
      </c>
      <c r="H43" s="753"/>
      <c r="I43" s="845">
        <v>8.0000000000000002E-3</v>
      </c>
      <c r="J43" s="763"/>
      <c r="K43" s="715">
        <v>0.3</v>
      </c>
      <c r="L43" s="763"/>
      <c r="M43" s="721" t="s">
        <v>226</v>
      </c>
      <c r="N43" s="701"/>
      <c r="O43" s="701"/>
    </row>
    <row r="44" spans="1:15" ht="17.25" customHeight="1" x14ac:dyDescent="0.2">
      <c r="A44" s="701"/>
      <c r="B44" s="701"/>
      <c r="C44" s="712" t="s">
        <v>158</v>
      </c>
      <c r="D44" s="726"/>
      <c r="E44" s="715">
        <v>403.1</v>
      </c>
      <c r="F44" s="753"/>
      <c r="G44" s="845">
        <v>2.1000000000000001E-2</v>
      </c>
      <c r="H44" s="753"/>
      <c r="I44" s="845">
        <v>1.2999999999999999E-2</v>
      </c>
      <c r="J44" s="763"/>
      <c r="K44" s="715">
        <v>2</v>
      </c>
      <c r="L44" s="763"/>
      <c r="M44" s="721" t="s">
        <v>226</v>
      </c>
      <c r="N44" s="701"/>
      <c r="O44" s="701"/>
    </row>
    <row r="45" spans="1:15" ht="17.25" customHeight="1" x14ac:dyDescent="0.2">
      <c r="A45" s="701"/>
      <c r="B45" s="701"/>
      <c r="C45" s="712" t="s">
        <v>159</v>
      </c>
      <c r="D45" s="726"/>
      <c r="E45" s="715">
        <v>8.5</v>
      </c>
      <c r="F45" s="753"/>
      <c r="G45" s="845">
        <v>2.5999999999999999E-2</v>
      </c>
      <c r="H45" s="753"/>
      <c r="I45" s="845">
        <v>1.7000000000000001E-2</v>
      </c>
      <c r="J45" s="763"/>
      <c r="K45" s="715">
        <v>0.8</v>
      </c>
      <c r="L45" s="763"/>
      <c r="M45" s="721" t="s">
        <v>313</v>
      </c>
      <c r="N45" s="701"/>
      <c r="O45" s="701"/>
    </row>
    <row r="46" spans="1:15" s="725" customFormat="1" ht="17.25" customHeight="1" x14ac:dyDescent="0.2">
      <c r="C46" s="712" t="s">
        <v>363</v>
      </c>
      <c r="D46" s="726"/>
      <c r="E46" s="715">
        <v>1.6</v>
      </c>
      <c r="F46" s="753"/>
      <c r="G46" s="845">
        <v>6.0000000000000001E-3</v>
      </c>
      <c r="H46" s="753"/>
      <c r="I46" s="845">
        <v>6.0000000000000001E-3</v>
      </c>
      <c r="J46" s="763"/>
      <c r="K46" s="676">
        <v>0</v>
      </c>
      <c r="L46" s="763"/>
      <c r="M46" s="721" t="s">
        <v>226</v>
      </c>
    </row>
    <row r="47" spans="1:15" s="519" customFormat="1" ht="17.25" customHeight="1" x14ac:dyDescent="0.2">
      <c r="A47" s="701"/>
      <c r="B47" s="701"/>
      <c r="C47" s="712" t="s">
        <v>337</v>
      </c>
      <c r="D47" s="726"/>
      <c r="E47" s="715">
        <v>29.6</v>
      </c>
      <c r="F47" s="753"/>
      <c r="G47" s="845">
        <v>0.04</v>
      </c>
      <c r="H47" s="753"/>
      <c r="I47" s="845">
        <v>1.2E-2</v>
      </c>
      <c r="J47" s="763"/>
      <c r="K47" s="715">
        <v>3.3</v>
      </c>
      <c r="L47" s="763"/>
      <c r="M47" s="721" t="s">
        <v>314</v>
      </c>
      <c r="N47" s="701"/>
      <c r="O47" s="701"/>
    </row>
    <row r="48" spans="1:15" s="725" customFormat="1" ht="17.25" customHeight="1" x14ac:dyDescent="0.2">
      <c r="C48" s="712" t="s">
        <v>437</v>
      </c>
      <c r="D48" s="726"/>
      <c r="E48" s="715">
        <v>37.4</v>
      </c>
      <c r="F48" s="753"/>
      <c r="G48" s="845">
        <v>4.7E-2</v>
      </c>
      <c r="H48" s="753"/>
      <c r="I48" s="845">
        <v>4.7E-2</v>
      </c>
      <c r="J48" s="763"/>
      <c r="K48" s="676">
        <v>0</v>
      </c>
      <c r="L48" s="763"/>
      <c r="M48" s="721" t="s">
        <v>361</v>
      </c>
    </row>
    <row r="49" spans="1:15" ht="17.25" customHeight="1" x14ac:dyDescent="0.2">
      <c r="A49" s="701"/>
      <c r="B49" s="701"/>
      <c r="C49" s="712" t="s">
        <v>266</v>
      </c>
      <c r="D49" s="726"/>
      <c r="E49" s="715">
        <v>679.6</v>
      </c>
      <c r="F49" s="753"/>
      <c r="G49" s="845">
        <v>2.3E-2</v>
      </c>
      <c r="H49" s="753"/>
      <c r="I49" s="845">
        <v>1.2E-2</v>
      </c>
      <c r="J49" s="763"/>
      <c r="K49" s="715">
        <v>2.2999999999999998</v>
      </c>
      <c r="L49" s="763"/>
      <c r="M49" s="721" t="s">
        <v>311</v>
      </c>
      <c r="N49" s="701"/>
      <c r="O49" s="701"/>
    </row>
    <row r="50" spans="1:15" ht="17.25" customHeight="1" x14ac:dyDescent="0.25">
      <c r="A50" s="701"/>
      <c r="B50" s="701"/>
      <c r="C50" s="728" t="s">
        <v>382</v>
      </c>
      <c r="D50" s="736"/>
      <c r="E50" s="916">
        <v>1874.5</v>
      </c>
      <c r="F50" s="704"/>
      <c r="G50" s="917">
        <v>0.02</v>
      </c>
      <c r="H50" s="704"/>
      <c r="I50" s="917">
        <v>1.2E-2</v>
      </c>
      <c r="J50" s="761"/>
      <c r="K50" s="916">
        <v>2.2999999999999998</v>
      </c>
      <c r="L50" s="761"/>
      <c r="M50" s="918" t="s">
        <v>327</v>
      </c>
      <c r="N50" s="701"/>
      <c r="O50" s="701"/>
    </row>
    <row r="51" spans="1:15" ht="17.25" customHeight="1" x14ac:dyDescent="0.2">
      <c r="A51" s="701"/>
      <c r="B51" s="701"/>
      <c r="C51" s="713"/>
      <c r="D51" s="729"/>
      <c r="E51" s="806"/>
      <c r="F51" s="705"/>
      <c r="G51" s="807"/>
      <c r="H51" s="705"/>
      <c r="I51" s="807"/>
      <c r="J51" s="702"/>
      <c r="K51" s="806"/>
      <c r="L51" s="702"/>
      <c r="M51" s="706"/>
      <c r="N51" s="701"/>
      <c r="O51" s="701"/>
    </row>
    <row r="52" spans="1:15" ht="20.25" customHeight="1" x14ac:dyDescent="0.2">
      <c r="A52" s="701"/>
      <c r="B52" s="701"/>
      <c r="C52" s="798" t="s">
        <v>289</v>
      </c>
      <c r="D52" s="729"/>
      <c r="E52" s="715">
        <v>233.3</v>
      </c>
      <c r="F52" s="705"/>
      <c r="G52" s="714">
        <v>2E-3</v>
      </c>
      <c r="H52" s="705"/>
      <c r="I52" s="714">
        <v>2E-3</v>
      </c>
      <c r="J52" s="702"/>
      <c r="K52" s="653">
        <v>0</v>
      </c>
      <c r="L52" s="702"/>
      <c r="M52" s="714" t="s">
        <v>327</v>
      </c>
      <c r="N52" s="701"/>
      <c r="O52" s="701"/>
    </row>
    <row r="53" spans="1:15" ht="17.25" customHeight="1" x14ac:dyDescent="0.2">
      <c r="A53" s="701"/>
      <c r="B53" s="701"/>
      <c r="C53" s="713"/>
      <c r="D53" s="729"/>
      <c r="E53" s="806"/>
      <c r="F53" s="705"/>
      <c r="G53" s="807"/>
      <c r="H53" s="705"/>
      <c r="I53" s="807"/>
      <c r="J53" s="702"/>
      <c r="K53" s="806"/>
      <c r="L53" s="702"/>
      <c r="M53" s="706"/>
      <c r="N53" s="701"/>
      <c r="O53" s="701"/>
    </row>
    <row r="54" spans="1:15" ht="17.25" customHeight="1" thickBot="1" x14ac:dyDescent="0.3">
      <c r="A54" s="701"/>
      <c r="B54" s="701"/>
      <c r="C54" s="728" t="s">
        <v>237</v>
      </c>
      <c r="D54" s="737" t="s">
        <v>1</v>
      </c>
      <c r="E54" s="738">
        <v>2107.8000000000002</v>
      </c>
      <c r="F54" s="739"/>
      <c r="G54" s="735">
        <v>1.7999999999999999E-2</v>
      </c>
      <c r="H54" s="704"/>
      <c r="I54" s="735">
        <v>1.0999999999999999E-2</v>
      </c>
      <c r="J54" s="724"/>
      <c r="K54" s="738">
        <v>2</v>
      </c>
      <c r="L54" s="724"/>
      <c r="M54" s="735" t="s">
        <v>327</v>
      </c>
      <c r="N54" s="701"/>
      <c r="O54" s="701"/>
    </row>
    <row r="55" spans="1:15" ht="17.25" customHeight="1" x14ac:dyDescent="0.2">
      <c r="A55" s="701"/>
      <c r="B55" s="701"/>
      <c r="C55" s="702"/>
      <c r="D55" s="726"/>
      <c r="E55" s="719"/>
      <c r="F55" s="727"/>
      <c r="G55" s="718"/>
      <c r="H55" s="727"/>
      <c r="I55" s="718"/>
      <c r="J55" s="702"/>
      <c r="K55" s="718"/>
      <c r="L55" s="702"/>
      <c r="M55" s="718"/>
      <c r="N55" s="701"/>
      <c r="O55" s="701"/>
    </row>
    <row r="56" spans="1:15" ht="17.25" customHeight="1" x14ac:dyDescent="0.2">
      <c r="A56" s="701"/>
      <c r="B56" s="701"/>
      <c r="C56" s="702"/>
      <c r="D56" s="726"/>
      <c r="E56" s="719"/>
      <c r="F56" s="727"/>
      <c r="G56" s="718"/>
      <c r="H56" s="727"/>
      <c r="I56" s="718"/>
      <c r="J56" s="702"/>
      <c r="K56" s="718"/>
      <c r="L56" s="702"/>
      <c r="M56" s="718"/>
      <c r="N56" s="701"/>
      <c r="O56" s="701"/>
    </row>
    <row r="57" spans="1:15" ht="23.25" customHeight="1" x14ac:dyDescent="0.2">
      <c r="A57" s="701"/>
      <c r="B57" s="701"/>
      <c r="C57" s="773" t="s">
        <v>419</v>
      </c>
      <c r="D57" s="726"/>
      <c r="E57" s="719"/>
      <c r="F57" s="727"/>
      <c r="G57" s="718"/>
      <c r="H57" s="727"/>
      <c r="I57" s="718"/>
      <c r="J57" s="702"/>
      <c r="K57" s="718"/>
      <c r="L57" s="702"/>
      <c r="M57" s="718"/>
      <c r="N57" s="701"/>
      <c r="O57" s="701"/>
    </row>
    <row r="58" spans="1:15" ht="22.5" customHeight="1" x14ac:dyDescent="0.2">
      <c r="A58" s="701"/>
      <c r="B58" s="701"/>
      <c r="C58" s="773" t="s">
        <v>448</v>
      </c>
      <c r="D58" s="702"/>
      <c r="E58" s="702"/>
      <c r="F58" s="702"/>
      <c r="G58" s="702"/>
      <c r="H58" s="702"/>
      <c r="I58" s="702"/>
      <c r="J58" s="702"/>
      <c r="K58" s="702"/>
      <c r="L58" s="702"/>
      <c r="M58" s="702"/>
      <c r="N58" s="701"/>
      <c r="O58" s="701"/>
    </row>
    <row r="59" spans="1:15" x14ac:dyDescent="0.2">
      <c r="A59" s="701"/>
      <c r="B59" s="701"/>
      <c r="C59" s="701"/>
      <c r="D59" s="701"/>
      <c r="E59" s="697"/>
      <c r="F59" s="701"/>
      <c r="G59" s="698"/>
      <c r="H59" s="701"/>
      <c r="I59" s="697"/>
      <c r="J59" s="701"/>
      <c r="K59" s="698"/>
      <c r="L59" s="701"/>
      <c r="M59" s="698"/>
      <c r="N59" s="701"/>
      <c r="O59" s="701"/>
    </row>
    <row r="60" spans="1:15" x14ac:dyDescent="0.2">
      <c r="A60" s="701"/>
      <c r="B60" s="701"/>
      <c r="C60" s="701"/>
      <c r="D60" s="701"/>
      <c r="E60" s="697"/>
      <c r="F60" s="701"/>
      <c r="G60" s="698"/>
      <c r="H60" s="701"/>
      <c r="I60" s="697"/>
      <c r="J60" s="701"/>
      <c r="K60" s="698"/>
      <c r="L60" s="701"/>
      <c r="M60" s="698"/>
      <c r="N60" s="701"/>
      <c r="O60" s="701"/>
    </row>
  </sheetData>
  <mergeCells count="6">
    <mergeCell ref="D32:M32"/>
    <mergeCell ref="D6:M6"/>
    <mergeCell ref="D35:E35"/>
    <mergeCell ref="D9:E9"/>
    <mergeCell ref="C1:N1"/>
    <mergeCell ref="C2:N2"/>
  </mergeCells>
  <printOptions horizontalCentered="1"/>
  <pageMargins left="0.5" right="0.5" top="0.55000000000000004" bottom="0.8" header="0.5" footer="0.5"/>
  <pageSetup scale="54" orientation="landscape" horizontalDpi="1200" verticalDpi="1200" r:id="rId1"/>
  <headerFooter alignWithMargins="0">
    <oddHeader>&amp;R&amp;G</oddHeader>
    <oddFooter>&amp;C&amp;14PAGE 14</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42"/>
  <sheetViews>
    <sheetView zoomScale="80" zoomScaleNormal="80" zoomScaleSheetLayoutView="75" workbookViewId="0">
      <selection activeCell="A70" sqref="A70"/>
    </sheetView>
  </sheetViews>
  <sheetFormatPr defaultRowHeight="15" x14ac:dyDescent="0.2"/>
  <cols>
    <col min="1" max="1" width="3.5703125" style="749" customWidth="1"/>
    <col min="2" max="2" width="1.140625" style="749" customWidth="1"/>
    <col min="3" max="3" width="30.85546875" style="749" bestFit="1" customWidth="1"/>
    <col min="4" max="4" width="2.42578125" style="749" customWidth="1"/>
    <col min="5" max="5" width="15.28515625" style="759" customWidth="1"/>
    <col min="6" max="6" width="3.5703125" style="749" customWidth="1"/>
    <col min="7" max="7" width="15.28515625" style="759" customWidth="1"/>
    <col min="8" max="8" width="3.5703125" style="749" customWidth="1"/>
    <col min="9" max="9" width="15.28515625" style="749" customWidth="1"/>
    <col min="10" max="10" width="3.5703125" style="749" customWidth="1"/>
    <col min="11" max="11" width="15.28515625" style="760" customWidth="1"/>
    <col min="12" max="12" width="3.5703125" style="760" customWidth="1"/>
    <col min="13" max="13" width="3.5703125" style="749" customWidth="1"/>
    <col min="14" max="16384" width="9.140625" style="749"/>
  </cols>
  <sheetData>
    <row r="1" spans="3:12" ht="15.75" x14ac:dyDescent="0.25">
      <c r="C1" s="1030" t="s">
        <v>383</v>
      </c>
      <c r="D1" s="1030"/>
      <c r="E1" s="1030"/>
      <c r="F1" s="1030"/>
      <c r="G1" s="1030"/>
      <c r="H1" s="1030"/>
      <c r="I1" s="1030"/>
      <c r="J1" s="1030"/>
      <c r="K1" s="1030"/>
      <c r="L1" s="1030"/>
    </row>
    <row r="2" spans="3:12" ht="15.75" x14ac:dyDescent="0.25">
      <c r="C2" s="1031" t="s">
        <v>411</v>
      </c>
      <c r="D2" s="1031"/>
      <c r="E2" s="1031"/>
      <c r="F2" s="1031"/>
      <c r="G2" s="1031"/>
      <c r="H2" s="1031"/>
      <c r="I2" s="1031"/>
      <c r="J2" s="1031"/>
      <c r="K2" s="1031"/>
      <c r="L2" s="1031"/>
    </row>
    <row r="3" spans="3:12" s="745" customFormat="1" ht="12.75" customHeight="1" x14ac:dyDescent="0.25">
      <c r="F3" s="746"/>
      <c r="G3" s="746"/>
      <c r="H3" s="746"/>
      <c r="I3" s="746"/>
      <c r="J3" s="746"/>
      <c r="K3" s="746"/>
      <c r="L3" s="746"/>
    </row>
    <row r="4" spans="3:12" s="745" customFormat="1" ht="12.75" customHeight="1" x14ac:dyDescent="0.25">
      <c r="F4" s="746"/>
      <c r="G4" s="746"/>
      <c r="H4" s="746"/>
      <c r="I4" s="746"/>
      <c r="J4" s="746"/>
      <c r="K4" s="746"/>
      <c r="L4" s="746"/>
    </row>
    <row r="5" spans="3:12" s="748" customFormat="1" ht="15" customHeight="1" x14ac:dyDescent="0.25">
      <c r="C5" s="1032" t="s">
        <v>479</v>
      </c>
      <c r="D5" s="1032"/>
      <c r="E5" s="1032"/>
      <c r="F5" s="1032"/>
      <c r="G5" s="1032"/>
      <c r="H5" s="1032"/>
      <c r="I5" s="1032"/>
      <c r="J5" s="1032"/>
      <c r="K5" s="1032"/>
      <c r="L5" s="835"/>
    </row>
    <row r="6" spans="3:12" ht="15" customHeight="1" x14ac:dyDescent="0.25">
      <c r="C6" s="744"/>
      <c r="D6" s="744"/>
      <c r="E6" s="769" t="s">
        <v>347</v>
      </c>
      <c r="F6" s="769"/>
      <c r="G6" s="769" t="s">
        <v>348</v>
      </c>
      <c r="H6" s="769"/>
      <c r="I6" s="769" t="s">
        <v>349</v>
      </c>
      <c r="J6" s="769"/>
      <c r="K6" s="769" t="s">
        <v>113</v>
      </c>
      <c r="L6" s="769"/>
    </row>
    <row r="7" spans="3:12" ht="15" customHeight="1" x14ac:dyDescent="0.25">
      <c r="C7" s="748" t="s">
        <v>408</v>
      </c>
      <c r="D7" s="744"/>
      <c r="E7" s="769"/>
      <c r="F7" s="769"/>
      <c r="G7" s="769"/>
      <c r="H7" s="769"/>
      <c r="I7" s="769"/>
      <c r="J7" s="769"/>
      <c r="K7" s="769"/>
      <c r="L7" s="769"/>
    </row>
    <row r="8" spans="3:12" ht="15" customHeight="1" x14ac:dyDescent="0.3">
      <c r="C8" s="897" t="s">
        <v>326</v>
      </c>
      <c r="D8" s="770"/>
      <c r="E8" s="827">
        <v>4.7</v>
      </c>
      <c r="F8" s="770"/>
      <c r="G8" s="827">
        <v>4.7</v>
      </c>
      <c r="H8" s="828"/>
      <c r="I8" s="827">
        <v>7.1</v>
      </c>
      <c r="J8" s="766"/>
      <c r="K8" s="827">
        <v>16.5</v>
      </c>
      <c r="L8" s="766"/>
    </row>
    <row r="9" spans="3:12" ht="15" customHeight="1" x14ac:dyDescent="0.3">
      <c r="C9" s="897" t="s">
        <v>328</v>
      </c>
      <c r="D9" s="770"/>
      <c r="E9" s="829">
        <v>0</v>
      </c>
      <c r="F9" s="829"/>
      <c r="G9" s="829">
        <v>6.6</v>
      </c>
      <c r="H9" s="829"/>
      <c r="I9" s="829">
        <v>7.3</v>
      </c>
      <c r="J9" s="757"/>
      <c r="K9" s="829">
        <v>13.9</v>
      </c>
      <c r="L9" s="757"/>
    </row>
    <row r="10" spans="3:12" ht="15" customHeight="1" x14ac:dyDescent="0.3">
      <c r="C10" s="765" t="s">
        <v>329</v>
      </c>
      <c r="D10" s="770"/>
      <c r="E10" s="829">
        <v>2.1</v>
      </c>
      <c r="F10" s="829"/>
      <c r="G10" s="829">
        <v>4.9000000000000004</v>
      </c>
      <c r="H10" s="829"/>
      <c r="I10" s="829">
        <v>1.8</v>
      </c>
      <c r="J10" s="757"/>
      <c r="K10" s="907">
        <v>8.8000000000000007</v>
      </c>
      <c r="L10" s="757"/>
    </row>
    <row r="11" spans="3:12" ht="15" customHeight="1" x14ac:dyDescent="0.3">
      <c r="C11" s="765" t="s">
        <v>418</v>
      </c>
      <c r="D11" s="770"/>
      <c r="E11" s="829">
        <v>0</v>
      </c>
      <c r="F11" s="829"/>
      <c r="G11" s="829">
        <v>6.4</v>
      </c>
      <c r="H11" s="829"/>
      <c r="I11" s="829">
        <v>0</v>
      </c>
      <c r="J11" s="757"/>
      <c r="K11" s="907">
        <v>6.4</v>
      </c>
      <c r="L11" s="757"/>
    </row>
    <row r="12" spans="3:12" ht="15" customHeight="1" x14ac:dyDescent="0.3">
      <c r="C12" s="897" t="s">
        <v>399</v>
      </c>
      <c r="D12" s="770"/>
      <c r="E12" s="829">
        <v>0</v>
      </c>
      <c r="F12" s="829"/>
      <c r="G12" s="829">
        <v>3.6</v>
      </c>
      <c r="H12" s="829"/>
      <c r="I12" s="829">
        <v>0</v>
      </c>
      <c r="J12" s="757"/>
      <c r="K12" s="907">
        <v>3.6</v>
      </c>
      <c r="L12" s="757"/>
    </row>
    <row r="13" spans="3:12" ht="15" customHeight="1" x14ac:dyDescent="0.3">
      <c r="C13" s="897" t="s">
        <v>330</v>
      </c>
      <c r="D13" s="770"/>
      <c r="E13" s="829">
        <v>1.6</v>
      </c>
      <c r="F13" s="829"/>
      <c r="G13" s="829">
        <v>1.6</v>
      </c>
      <c r="H13" s="829"/>
      <c r="I13" s="829">
        <v>0.2</v>
      </c>
      <c r="J13" s="757"/>
      <c r="K13" s="907">
        <v>3.4</v>
      </c>
      <c r="L13" s="757"/>
    </row>
    <row r="14" spans="3:12" ht="15" customHeight="1" x14ac:dyDescent="0.3">
      <c r="C14" s="897" t="s">
        <v>455</v>
      </c>
      <c r="D14" s="770"/>
      <c r="E14" s="829">
        <v>0</v>
      </c>
      <c r="F14" s="829"/>
      <c r="G14" s="829">
        <v>1.2</v>
      </c>
      <c r="H14" s="829"/>
      <c r="I14" s="829">
        <v>1.7</v>
      </c>
      <c r="J14" s="757"/>
      <c r="K14" s="907">
        <v>2.9</v>
      </c>
      <c r="L14" s="757"/>
    </row>
    <row r="15" spans="3:12" ht="15" customHeight="1" x14ac:dyDescent="0.3">
      <c r="C15" s="897" t="s">
        <v>456</v>
      </c>
      <c r="D15" s="770"/>
      <c r="E15" s="829">
        <v>0</v>
      </c>
      <c r="F15" s="829"/>
      <c r="G15" s="829">
        <v>2</v>
      </c>
      <c r="H15" s="829"/>
      <c r="I15" s="829">
        <v>0.8</v>
      </c>
      <c r="J15" s="757"/>
      <c r="K15" s="907">
        <v>2.8</v>
      </c>
      <c r="L15" s="757"/>
    </row>
    <row r="16" spans="3:12" ht="15" customHeight="1" x14ac:dyDescent="0.3">
      <c r="C16" s="897" t="s">
        <v>458</v>
      </c>
      <c r="D16" s="770"/>
      <c r="E16" s="829">
        <v>0</v>
      </c>
      <c r="F16" s="829"/>
      <c r="G16" s="829">
        <v>2.2999999999999998</v>
      </c>
      <c r="H16" s="829"/>
      <c r="I16" s="829">
        <v>0.2</v>
      </c>
      <c r="J16" s="757"/>
      <c r="K16" s="907">
        <v>2.5</v>
      </c>
      <c r="L16" s="757"/>
    </row>
    <row r="17" spans="3:12" ht="15" customHeight="1" x14ac:dyDescent="0.3">
      <c r="C17" s="897" t="s">
        <v>485</v>
      </c>
      <c r="D17" s="770"/>
      <c r="E17" s="829">
        <v>0.1</v>
      </c>
      <c r="F17" s="829"/>
      <c r="G17" s="829">
        <v>0</v>
      </c>
      <c r="H17" s="829"/>
      <c r="I17" s="829">
        <v>1.9</v>
      </c>
      <c r="J17" s="757"/>
      <c r="K17" s="907">
        <v>2</v>
      </c>
      <c r="L17" s="757"/>
    </row>
    <row r="18" spans="3:12" ht="15" customHeight="1" x14ac:dyDescent="0.2">
      <c r="C18" s="765" t="s">
        <v>457</v>
      </c>
      <c r="D18" s="763"/>
      <c r="E18" s="829">
        <v>7.7</v>
      </c>
      <c r="F18" s="829"/>
      <c r="G18" s="829">
        <v>3</v>
      </c>
      <c r="H18" s="829"/>
      <c r="I18" s="829">
        <v>5.9</v>
      </c>
      <c r="J18" s="757"/>
      <c r="K18" s="907">
        <v>16.600000000000001</v>
      </c>
      <c r="L18" s="757"/>
    </row>
    <row r="19" spans="3:12" ht="15.75" thickBot="1" x14ac:dyDescent="0.25">
      <c r="E19" s="767">
        <v>16.2</v>
      </c>
      <c r="F19" s="763"/>
      <c r="G19" s="767">
        <v>36.299999999999997</v>
      </c>
      <c r="H19" s="763"/>
      <c r="I19" s="767">
        <v>26.9</v>
      </c>
      <c r="J19" s="763"/>
      <c r="K19" s="767">
        <v>79.400000000000006</v>
      </c>
      <c r="L19" s="830"/>
    </row>
    <row r="20" spans="3:12" ht="15.75" x14ac:dyDescent="0.25">
      <c r="C20" s="748"/>
      <c r="D20" s="748"/>
      <c r="E20" s="750"/>
      <c r="F20" s="748"/>
      <c r="G20" s="748"/>
      <c r="H20" s="744"/>
      <c r="I20" s="772"/>
      <c r="J20" s="744"/>
      <c r="K20" s="744"/>
      <c r="L20" s="744"/>
    </row>
    <row r="21" spans="3:12" x14ac:dyDescent="0.2">
      <c r="E21" s="749"/>
      <c r="G21" s="749"/>
      <c r="K21" s="749"/>
      <c r="L21" s="749"/>
    </row>
    <row r="22" spans="3:12" ht="15.75" x14ac:dyDescent="0.25">
      <c r="C22" s="1033" t="s">
        <v>479</v>
      </c>
      <c r="D22" s="1033"/>
      <c r="E22" s="1033"/>
      <c r="F22" s="744"/>
      <c r="G22" s="744"/>
      <c r="K22" s="749"/>
      <c r="L22" s="749"/>
    </row>
    <row r="23" spans="3:12" ht="15.75" x14ac:dyDescent="0.25">
      <c r="C23" s="1034" t="s">
        <v>409</v>
      </c>
      <c r="D23" s="1034"/>
      <c r="E23" s="1034"/>
      <c r="G23" s="749"/>
      <c r="K23" s="749"/>
      <c r="L23" s="749"/>
    </row>
    <row r="24" spans="3:12" x14ac:dyDescent="0.2">
      <c r="C24" s="771" t="s">
        <v>313</v>
      </c>
      <c r="D24" s="760"/>
      <c r="E24" s="766">
        <v>4.2</v>
      </c>
      <c r="G24" s="749"/>
      <c r="K24" s="749"/>
      <c r="L24" s="749"/>
    </row>
    <row r="25" spans="3:12" x14ac:dyDescent="0.2">
      <c r="C25" s="771" t="s">
        <v>327</v>
      </c>
      <c r="D25" s="760"/>
      <c r="E25" s="757">
        <v>0.6</v>
      </c>
      <c r="G25" s="749"/>
      <c r="K25" s="749"/>
      <c r="L25" s="749"/>
    </row>
    <row r="26" spans="3:12" x14ac:dyDescent="0.2">
      <c r="C26" s="771" t="s">
        <v>312</v>
      </c>
      <c r="D26" s="760"/>
      <c r="E26" s="757">
        <v>5.4</v>
      </c>
      <c r="G26" s="749"/>
      <c r="K26" s="749"/>
      <c r="L26" s="749"/>
    </row>
    <row r="27" spans="3:12" x14ac:dyDescent="0.2">
      <c r="C27" s="771" t="s">
        <v>311</v>
      </c>
      <c r="D27" s="760"/>
      <c r="E27" s="757">
        <v>2.5</v>
      </c>
      <c r="G27" s="749"/>
      <c r="K27" s="749"/>
      <c r="L27" s="749"/>
    </row>
    <row r="28" spans="3:12" x14ac:dyDescent="0.2">
      <c r="C28" s="771" t="s">
        <v>331</v>
      </c>
      <c r="D28" s="760"/>
      <c r="E28" s="757">
        <v>6.4</v>
      </c>
      <c r="G28" s="749"/>
      <c r="K28" s="749"/>
      <c r="L28" s="749"/>
    </row>
    <row r="29" spans="3:12" x14ac:dyDescent="0.2">
      <c r="C29" s="771" t="s">
        <v>332</v>
      </c>
      <c r="D29" s="760"/>
      <c r="E29" s="757">
        <v>2.2000000000000002</v>
      </c>
      <c r="G29" s="749"/>
      <c r="K29" s="749"/>
      <c r="L29" s="749"/>
    </row>
    <row r="30" spans="3:12" x14ac:dyDescent="0.2">
      <c r="C30" s="771" t="s">
        <v>333</v>
      </c>
      <c r="D30" s="760"/>
      <c r="E30" s="757">
        <v>23.7</v>
      </c>
      <c r="G30" s="749"/>
      <c r="K30" s="749"/>
      <c r="L30" s="749"/>
    </row>
    <row r="31" spans="3:12" x14ac:dyDescent="0.2">
      <c r="C31" s="771" t="s">
        <v>334</v>
      </c>
      <c r="D31" s="760"/>
      <c r="E31" s="757">
        <v>10</v>
      </c>
      <c r="G31" s="749"/>
      <c r="K31" s="749"/>
      <c r="L31" s="749"/>
    </row>
    <row r="32" spans="3:12" x14ac:dyDescent="0.2">
      <c r="C32" s="771" t="s">
        <v>335</v>
      </c>
      <c r="D32" s="760"/>
      <c r="E32" s="757">
        <v>6.2</v>
      </c>
      <c r="G32" s="749"/>
      <c r="K32" s="749"/>
      <c r="L32" s="749"/>
    </row>
    <row r="33" spans="3:12" x14ac:dyDescent="0.2">
      <c r="C33" s="771" t="s">
        <v>336</v>
      </c>
      <c r="D33" s="760"/>
      <c r="E33" s="757">
        <v>5.4</v>
      </c>
      <c r="G33" s="749"/>
      <c r="K33" s="749"/>
      <c r="L33" s="749"/>
    </row>
    <row r="34" spans="3:12" x14ac:dyDescent="0.2">
      <c r="C34" s="771" t="s">
        <v>361</v>
      </c>
      <c r="D34" s="760"/>
      <c r="E34" s="757">
        <v>6.5</v>
      </c>
      <c r="G34" s="749"/>
      <c r="K34" s="749"/>
      <c r="L34" s="749"/>
    </row>
    <row r="35" spans="3:12" x14ac:dyDescent="0.2">
      <c r="C35" s="771" t="s">
        <v>354</v>
      </c>
      <c r="D35" s="760"/>
      <c r="E35" s="757">
        <v>2.2999999999999998</v>
      </c>
      <c r="G35" s="749"/>
      <c r="K35" s="749"/>
      <c r="L35" s="749"/>
    </row>
    <row r="36" spans="3:12" x14ac:dyDescent="0.2">
      <c r="C36" s="771" t="s">
        <v>424</v>
      </c>
      <c r="D36" s="760"/>
      <c r="E36" s="757">
        <v>3.6</v>
      </c>
      <c r="G36" s="749"/>
      <c r="K36" s="749"/>
      <c r="L36" s="749"/>
    </row>
    <row r="37" spans="3:12" s="895" customFormat="1" x14ac:dyDescent="0.2">
      <c r="C37" s="771" t="s">
        <v>440</v>
      </c>
      <c r="D37" s="760"/>
      <c r="E37" s="899">
        <v>0.4</v>
      </c>
      <c r="G37" s="759"/>
      <c r="K37" s="760"/>
    </row>
    <row r="38" spans="3:12" s="895" customFormat="1" x14ac:dyDescent="0.2">
      <c r="C38" s="771"/>
      <c r="D38" s="760"/>
      <c r="E38" s="899"/>
      <c r="G38" s="759"/>
      <c r="K38" s="760"/>
    </row>
    <row r="39" spans="3:12" ht="15.75" thickBot="1" x14ac:dyDescent="0.25">
      <c r="C39" s="758" t="s">
        <v>486</v>
      </c>
      <c r="D39" s="760"/>
      <c r="E39" s="767">
        <v>79.400000000000006</v>
      </c>
      <c r="G39" s="749"/>
      <c r="K39" s="749"/>
      <c r="L39" s="749"/>
    </row>
    <row r="40" spans="3:12" x14ac:dyDescent="0.2">
      <c r="E40" s="749"/>
      <c r="G40" s="749"/>
      <c r="K40" s="749"/>
      <c r="L40" s="749"/>
    </row>
    <row r="41" spans="3:12" x14ac:dyDescent="0.2">
      <c r="E41" s="749"/>
      <c r="G41" s="749"/>
      <c r="K41" s="749"/>
      <c r="L41" s="749"/>
    </row>
    <row r="42" spans="3:12" x14ac:dyDescent="0.2">
      <c r="G42" s="749"/>
      <c r="K42" s="749"/>
      <c r="L42" s="749"/>
    </row>
  </sheetData>
  <mergeCells count="5">
    <mergeCell ref="C1:L1"/>
    <mergeCell ref="C2:L2"/>
    <mergeCell ref="C5:K5"/>
    <mergeCell ref="C22:E22"/>
    <mergeCell ref="C23:E23"/>
  </mergeCells>
  <printOptions horizontalCentered="1" verticalCentered="1"/>
  <pageMargins left="0.27" right="0.97" top="0.6" bottom="1.82" header="0.5" footer="0.41"/>
  <pageSetup scale="72" orientation="landscape" horizontalDpi="1200" verticalDpi="1200" r:id="rId1"/>
  <headerFooter alignWithMargins="0">
    <oddHeader>&amp;R&amp;G</oddHeader>
    <oddFooter>&amp;C&amp;11PAGE 15</oddFooter>
  </headerFooter>
  <legacyDrawingHF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9"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9" customFormat="1" ht="12.75" customHeight="1" x14ac:dyDescent="0.25">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50"/>
      <c r="AA1" s="218"/>
      <c r="AB1" s="50"/>
      <c r="AC1" s="218"/>
      <c r="AD1" s="50"/>
    </row>
    <row r="2" spans="1:32" ht="15" x14ac:dyDescent="0.2">
      <c r="A2" s="50"/>
    </row>
    <row r="3" spans="1:32" s="9" customFormat="1" ht="15.75" x14ac:dyDescent="0.25">
      <c r="A3" s="50"/>
      <c r="B3" s="1061" t="s">
        <v>125</v>
      </c>
      <c r="C3" s="1061"/>
      <c r="D3" s="1061"/>
      <c r="E3" s="1061" t="s">
        <v>82</v>
      </c>
      <c r="F3" s="1061"/>
      <c r="G3" s="1061"/>
      <c r="H3" s="1061" t="s">
        <v>127</v>
      </c>
      <c r="I3" s="1061"/>
      <c r="J3" s="1061"/>
      <c r="K3" s="1061" t="s">
        <v>126</v>
      </c>
      <c r="L3" s="1061"/>
      <c r="M3" s="1061"/>
      <c r="N3" s="1061" t="s">
        <v>125</v>
      </c>
      <c r="O3" s="1061"/>
      <c r="P3" s="1061"/>
      <c r="Q3" s="1061" t="s">
        <v>81</v>
      </c>
      <c r="R3" s="1061"/>
      <c r="S3" s="1061"/>
      <c r="T3" s="1061" t="s">
        <v>81</v>
      </c>
      <c r="U3" s="1061"/>
      <c r="V3" s="1061"/>
      <c r="Z3" s="50"/>
      <c r="AA3" s="50"/>
      <c r="AB3" s="50"/>
      <c r="AC3" s="50"/>
    </row>
    <row r="4" spans="1:32" s="9" customFormat="1" ht="15.75" x14ac:dyDescent="0.25">
      <c r="A4" s="220" t="s">
        <v>113</v>
      </c>
      <c r="B4" s="1062">
        <v>2008</v>
      </c>
      <c r="C4" s="1062"/>
      <c r="D4" s="1062"/>
      <c r="E4" s="1062">
        <v>2007</v>
      </c>
      <c r="F4" s="1062"/>
      <c r="G4" s="1062"/>
      <c r="H4" s="1062">
        <v>2007</v>
      </c>
      <c r="I4" s="1062"/>
      <c r="J4" s="1062"/>
      <c r="K4" s="1062">
        <v>2007</v>
      </c>
      <c r="L4" s="1062"/>
      <c r="M4" s="1062"/>
      <c r="N4" s="1062">
        <v>2007</v>
      </c>
      <c r="O4" s="1062"/>
      <c r="P4" s="1062"/>
      <c r="Q4" s="1062">
        <v>2008</v>
      </c>
      <c r="R4" s="1062"/>
      <c r="S4" s="1062"/>
      <c r="T4" s="1063">
        <v>2007</v>
      </c>
      <c r="U4" s="1064"/>
      <c r="V4" s="1063"/>
      <c r="Z4" s="50"/>
      <c r="AA4" s="50"/>
      <c r="AB4" s="50"/>
      <c r="AC4" s="221"/>
      <c r="AF4" s="81"/>
    </row>
    <row r="5" spans="1:32" s="9" customFormat="1" ht="6.75" customHeight="1" x14ac:dyDescent="0.25">
      <c r="A5" s="222"/>
      <c r="B5" s="225"/>
      <c r="C5" s="1048"/>
      <c r="D5" s="1048"/>
      <c r="E5" s="225"/>
      <c r="F5" s="1048"/>
      <c r="G5" s="1048"/>
      <c r="H5" s="225"/>
      <c r="I5" s="1048"/>
      <c r="J5" s="1048"/>
      <c r="K5" s="225"/>
      <c r="L5" s="1048"/>
      <c r="M5" s="1048"/>
      <c r="N5" s="225"/>
      <c r="O5" s="1048"/>
      <c r="P5" s="1048"/>
      <c r="Q5" s="225"/>
      <c r="R5" s="1048"/>
      <c r="S5" s="1048"/>
      <c r="T5" s="225"/>
      <c r="U5" s="1048"/>
      <c r="V5" s="1048"/>
      <c r="Z5" s="50"/>
      <c r="AA5" s="50"/>
      <c r="AB5" s="50"/>
      <c r="AC5" s="50"/>
      <c r="AF5" s="38"/>
    </row>
    <row r="6" spans="1:32" s="13" customFormat="1" ht="15" customHeight="1" x14ac:dyDescent="0.2">
      <c r="A6" s="222" t="s">
        <v>115</v>
      </c>
      <c r="B6" s="1056">
        <f>E10</f>
        <v>176</v>
      </c>
      <c r="C6" s="1056"/>
      <c r="D6" s="1056"/>
      <c r="E6" s="1060">
        <v>157.19999999999999</v>
      </c>
      <c r="F6" s="1060"/>
      <c r="G6" s="1060"/>
      <c r="H6" s="1060">
        <v>121.2</v>
      </c>
      <c r="I6" s="1060"/>
      <c r="J6" s="1060"/>
      <c r="K6" s="1060">
        <v>70.099999999999994</v>
      </c>
      <c r="L6" s="1060"/>
      <c r="M6" s="1060"/>
      <c r="N6" s="1060">
        <v>39.1</v>
      </c>
      <c r="O6" s="1060"/>
      <c r="P6" s="1060"/>
      <c r="Q6" s="1060">
        <v>0</v>
      </c>
      <c r="R6" s="1060"/>
      <c r="S6" s="1060"/>
      <c r="T6" s="1060">
        <v>39.1</v>
      </c>
      <c r="U6" s="1060"/>
      <c r="V6" s="1060"/>
      <c r="Z6" s="223"/>
      <c r="AA6" s="223"/>
      <c r="AB6" s="223"/>
      <c r="AF6" s="38"/>
    </row>
    <row r="7" spans="1:32" s="13" customFormat="1" ht="12.75" customHeight="1" x14ac:dyDescent="0.2">
      <c r="A7" s="222" t="s">
        <v>133</v>
      </c>
      <c r="B7" s="1055">
        <f>B26+N26+N40+B40</f>
        <v>-12.3</v>
      </c>
      <c r="C7" s="1055"/>
      <c r="D7" s="1055"/>
      <c r="E7" s="1055">
        <v>-5.8</v>
      </c>
      <c r="F7" s="1055"/>
      <c r="G7" s="1055"/>
      <c r="H7" s="1055">
        <v>-1.9</v>
      </c>
      <c r="I7" s="1055"/>
      <c r="J7" s="1055"/>
      <c r="K7" s="1055">
        <v>-1.2</v>
      </c>
      <c r="L7" s="1055"/>
      <c r="M7" s="1055"/>
      <c r="N7" s="1055">
        <v>-1</v>
      </c>
      <c r="O7" s="1055"/>
      <c r="P7" s="1055"/>
      <c r="Q7" s="1055">
        <v>0</v>
      </c>
      <c r="R7" s="1055"/>
      <c r="S7" s="1055"/>
      <c r="T7" s="1055">
        <v>-9.9</v>
      </c>
      <c r="U7" s="1055"/>
      <c r="V7" s="1055"/>
      <c r="Z7" s="223"/>
      <c r="AA7" s="223"/>
      <c r="AB7" s="223"/>
      <c r="AF7" s="38"/>
    </row>
    <row r="8" spans="1:32" s="13" customFormat="1" ht="12.75" customHeight="1" x14ac:dyDescent="0.2">
      <c r="A8" s="222" t="s">
        <v>116</v>
      </c>
      <c r="B8" s="1055">
        <f>B27+B41+N41+N27</f>
        <v>23</v>
      </c>
      <c r="C8" s="1055"/>
      <c r="D8" s="1055"/>
      <c r="E8" s="1055">
        <v>24.9</v>
      </c>
      <c r="F8" s="1055"/>
      <c r="G8" s="1055"/>
      <c r="H8" s="1055">
        <v>37.1</v>
      </c>
      <c r="I8" s="1055"/>
      <c r="J8" s="1055"/>
      <c r="K8" s="1055">
        <v>52.3</v>
      </c>
      <c r="L8" s="1055"/>
      <c r="M8" s="1055"/>
      <c r="N8" s="1055">
        <v>32</v>
      </c>
      <c r="O8" s="1055"/>
      <c r="P8" s="1055"/>
      <c r="Q8" s="1055">
        <v>0</v>
      </c>
      <c r="R8" s="1055"/>
      <c r="S8" s="1055"/>
      <c r="T8" s="1055">
        <v>146.30000000000001</v>
      </c>
      <c r="U8" s="1055"/>
      <c r="V8" s="1055"/>
      <c r="Z8" s="223"/>
      <c r="AA8" s="223"/>
      <c r="AB8" s="223"/>
      <c r="AF8" s="38"/>
    </row>
    <row r="9" spans="1:32" s="13" customFormat="1" ht="12.75" customHeight="1" x14ac:dyDescent="0.2">
      <c r="A9" s="222" t="s">
        <v>145</v>
      </c>
      <c r="B9" s="1059">
        <f>B28+B42+N28+N42</f>
        <v>1.7</v>
      </c>
      <c r="C9" s="1059"/>
      <c r="D9" s="1059"/>
      <c r="E9" s="1057">
        <v>-0.3</v>
      </c>
      <c r="F9" s="1057"/>
      <c r="G9" s="1057"/>
      <c r="H9" s="1057">
        <v>0.8</v>
      </c>
      <c r="I9" s="1057"/>
      <c r="J9" s="1057"/>
      <c r="K9" s="1057">
        <v>0</v>
      </c>
      <c r="L9" s="1057"/>
      <c r="M9" s="1057"/>
      <c r="N9" s="1057">
        <v>0</v>
      </c>
      <c r="O9" s="1057">
        <v>0</v>
      </c>
      <c r="P9" s="1057"/>
      <c r="Q9" s="1057">
        <v>0</v>
      </c>
      <c r="R9" s="1057"/>
      <c r="S9" s="1057"/>
      <c r="T9" s="1057">
        <v>0.5</v>
      </c>
      <c r="U9" s="1057"/>
      <c r="V9" s="1057"/>
      <c r="Z9" s="223"/>
      <c r="AA9" s="223"/>
      <c r="AB9" s="223"/>
      <c r="AF9" s="38"/>
    </row>
    <row r="10" spans="1:32" s="13" customFormat="1" ht="17.25" customHeight="1" thickBot="1" x14ac:dyDescent="0.25">
      <c r="A10" s="222" t="s">
        <v>114</v>
      </c>
      <c r="B10" s="1058">
        <f>SUM(B6:D9)</f>
        <v>188.4</v>
      </c>
      <c r="C10" s="1058"/>
      <c r="D10" s="1058"/>
      <c r="E10" s="1058">
        <v>176</v>
      </c>
      <c r="F10" s="1058"/>
      <c r="G10" s="1058"/>
      <c r="H10" s="1058">
        <v>157.19999999999999</v>
      </c>
      <c r="I10" s="1058"/>
      <c r="J10" s="1058"/>
      <c r="K10" s="1058">
        <v>121.2</v>
      </c>
      <c r="L10" s="1058"/>
      <c r="M10" s="1058"/>
      <c r="N10" s="1058">
        <v>70.099999999999994</v>
      </c>
      <c r="O10" s="1058"/>
      <c r="P10" s="1058"/>
      <c r="Q10" s="1058">
        <v>0</v>
      </c>
      <c r="R10" s="1058"/>
      <c r="S10" s="1058"/>
      <c r="T10" s="1058">
        <v>176</v>
      </c>
      <c r="U10" s="1058"/>
      <c r="V10" s="1058"/>
      <c r="Z10" s="223"/>
      <c r="AA10" s="223"/>
      <c r="AB10" s="223"/>
      <c r="AF10" s="38"/>
    </row>
    <row r="11" spans="1:32" s="13" customFormat="1" ht="6.75" customHeight="1" x14ac:dyDescent="0.2">
      <c r="A11" s="222"/>
      <c r="B11" s="222"/>
      <c r="C11" s="1056"/>
      <c r="D11" s="1056"/>
      <c r="E11" s="222"/>
      <c r="F11" s="1056"/>
      <c r="G11" s="1056"/>
      <c r="H11" s="222"/>
      <c r="I11" s="1056"/>
      <c r="J11" s="1056"/>
      <c r="K11" s="222"/>
      <c r="L11" s="1056"/>
      <c r="M11" s="1056"/>
      <c r="N11" s="222"/>
      <c r="O11" s="1056"/>
      <c r="P11" s="1056"/>
      <c r="Q11" s="222"/>
      <c r="R11" s="1056"/>
      <c r="S11" s="1056"/>
      <c r="T11" s="222"/>
      <c r="U11" s="1056"/>
      <c r="V11" s="1056"/>
      <c r="Z11" s="223"/>
      <c r="AA11" s="223"/>
      <c r="AB11" s="223"/>
      <c r="AF11" s="38"/>
    </row>
    <row r="12" spans="1:32" s="13" customFormat="1" ht="15" x14ac:dyDescent="0.2">
      <c r="A12" s="222" t="s">
        <v>26</v>
      </c>
      <c r="B12" s="1055">
        <f>'Segment UW Results'!O13</f>
        <v>260.5</v>
      </c>
      <c r="C12" s="1055"/>
      <c r="D12" s="1055"/>
      <c r="E12" s="1055">
        <v>158.6</v>
      </c>
      <c r="F12" s="1055"/>
      <c r="G12" s="1055"/>
      <c r="H12" s="1055">
        <v>160.5</v>
      </c>
      <c r="I12" s="1055"/>
      <c r="J12" s="1055"/>
      <c r="K12" s="1055">
        <v>151.9</v>
      </c>
      <c r="L12" s="1055"/>
      <c r="M12" s="1055"/>
      <c r="N12" s="1055">
        <v>140.19999999999999</v>
      </c>
      <c r="O12" s="1055"/>
      <c r="P12" s="1055"/>
      <c r="Q12" s="1055">
        <v>0</v>
      </c>
      <c r="R12" s="1055"/>
      <c r="S12" s="1055"/>
      <c r="T12" s="1055">
        <v>611.20000000000005</v>
      </c>
      <c r="U12" s="1055"/>
      <c r="V12" s="1055"/>
      <c r="Z12" s="223"/>
      <c r="AA12" s="223"/>
      <c r="AB12" s="223"/>
      <c r="AF12" s="38"/>
    </row>
    <row r="13" spans="1:32" s="9" customFormat="1" ht="6.75" customHeight="1" x14ac:dyDescent="0.2">
      <c r="A13" s="222"/>
      <c r="B13" s="222"/>
      <c r="C13" s="1051"/>
      <c r="D13" s="1051"/>
      <c r="E13" s="222"/>
      <c r="F13" s="1051"/>
      <c r="G13" s="1051"/>
      <c r="H13" s="222"/>
      <c r="I13" s="1051"/>
      <c r="J13" s="1051"/>
      <c r="K13" s="222"/>
      <c r="L13" s="1051"/>
      <c r="M13" s="1051"/>
      <c r="N13" s="222"/>
      <c r="O13" s="1051"/>
      <c r="P13" s="1051"/>
      <c r="Q13" s="222"/>
      <c r="R13" s="1051"/>
      <c r="S13" s="1051"/>
      <c r="T13" s="222"/>
      <c r="U13" s="1051"/>
      <c r="V13" s="1051"/>
      <c r="Z13" s="50"/>
      <c r="AA13" s="50"/>
      <c r="AB13" s="50"/>
      <c r="AC13" s="50"/>
      <c r="AF13" s="38"/>
    </row>
    <row r="14" spans="1:32" s="9" customFormat="1" ht="15" x14ac:dyDescent="0.2">
      <c r="A14" s="222" t="s">
        <v>135</v>
      </c>
      <c r="B14" s="1054">
        <f>B8/B12</f>
        <v>8.7999999999999995E-2</v>
      </c>
      <c r="C14" s="1054"/>
      <c r="D14" s="1054"/>
      <c r="E14" s="1054">
        <v>0.157</v>
      </c>
      <c r="F14" s="1054"/>
      <c r="G14" s="1054"/>
      <c r="H14" s="1054">
        <v>0.23100000000000001</v>
      </c>
      <c r="I14" s="1054"/>
      <c r="J14" s="1054"/>
      <c r="K14" s="1054">
        <v>0.34399999999999997</v>
      </c>
      <c r="L14" s="1054"/>
      <c r="M14" s="1054"/>
      <c r="N14" s="1054">
        <v>0.22800000000000001</v>
      </c>
      <c r="O14" s="1054"/>
      <c r="P14" s="1054"/>
      <c r="Q14" s="1054">
        <v>0</v>
      </c>
      <c r="R14" s="1054"/>
      <c r="S14" s="1054"/>
      <c r="T14" s="1054">
        <v>0.23899999999999999</v>
      </c>
      <c r="U14" s="1054"/>
      <c r="V14" s="1054"/>
      <c r="Z14" s="50"/>
      <c r="AA14" s="50"/>
      <c r="AB14" s="50"/>
      <c r="AC14" s="50"/>
      <c r="AF14" s="38"/>
    </row>
    <row r="15" spans="1:32" s="9" customFormat="1" ht="15" x14ac:dyDescent="0.2">
      <c r="A15" s="1050" t="s">
        <v>172</v>
      </c>
      <c r="B15" s="1050"/>
      <c r="C15" s="1050"/>
      <c r="D15" s="1050"/>
      <c r="E15" s="1035">
        <v>0.60099999999999998</v>
      </c>
      <c r="F15" s="1035"/>
      <c r="G15" s="1035"/>
      <c r="H15" s="1035">
        <v>0.70199999999999996</v>
      </c>
      <c r="I15" s="1035"/>
      <c r="J15" s="1035"/>
      <c r="K15" s="1035">
        <v>0.68400000000000005</v>
      </c>
      <c r="L15" s="1035"/>
      <c r="M15" s="1035"/>
      <c r="N15" s="1035">
        <v>0.76600000000000001</v>
      </c>
      <c r="O15" s="1035"/>
      <c r="P15" s="1035"/>
      <c r="Q15" s="1035">
        <v>0</v>
      </c>
      <c r="R15" s="1035"/>
      <c r="S15" s="1035"/>
      <c r="T15" s="1035">
        <v>0.60099999999999998</v>
      </c>
      <c r="U15" s="1035"/>
      <c r="V15" s="1035"/>
      <c r="Z15" s="50"/>
      <c r="AA15" s="50"/>
      <c r="AB15" s="50"/>
      <c r="AC15" s="50"/>
      <c r="AF15" s="38"/>
    </row>
    <row r="16" spans="1:32" ht="15" x14ac:dyDescent="0.2">
      <c r="A16" s="222"/>
    </row>
    <row r="17" spans="1:22" s="240" customFormat="1" ht="15" x14ac:dyDescent="0.2">
      <c r="A17" s="225"/>
    </row>
    <row r="18" spans="1:22" ht="15" x14ac:dyDescent="0.2">
      <c r="A18" s="224"/>
    </row>
    <row r="19" spans="1:22" ht="12.75" customHeight="1" x14ac:dyDescent="0.2">
      <c r="A19" s="224"/>
    </row>
    <row r="20" spans="1:22" ht="15" x14ac:dyDescent="0.2">
      <c r="A20" s="222"/>
    </row>
    <row r="21" spans="1:22" ht="15" x14ac:dyDescent="0.2">
      <c r="A21" s="222"/>
    </row>
    <row r="22" spans="1:22" ht="15.75" x14ac:dyDescent="0.25">
      <c r="B22" s="226" t="s">
        <v>125</v>
      </c>
      <c r="C22" s="226" t="s">
        <v>82</v>
      </c>
      <c r="D22" s="1044" t="s">
        <v>127</v>
      </c>
      <c r="E22" s="1044"/>
      <c r="F22" s="226" t="s">
        <v>126</v>
      </c>
      <c r="G22" s="1053" t="s">
        <v>125</v>
      </c>
      <c r="H22" s="1053"/>
      <c r="I22" s="219" t="s">
        <v>81</v>
      </c>
      <c r="J22" s="219" t="s">
        <v>81</v>
      </c>
      <c r="M22" s="222"/>
      <c r="N22" s="226" t="s">
        <v>125</v>
      </c>
      <c r="O22" s="226" t="s">
        <v>82</v>
      </c>
      <c r="P22" s="1044" t="s">
        <v>127</v>
      </c>
      <c r="Q22" s="1044"/>
      <c r="R22" s="226" t="s">
        <v>126</v>
      </c>
      <c r="S22" s="1044" t="s">
        <v>125</v>
      </c>
      <c r="T22" s="1044"/>
      <c r="U22" s="219" t="s">
        <v>81</v>
      </c>
      <c r="V22" s="219" t="s">
        <v>81</v>
      </c>
    </row>
    <row r="23" spans="1:22" ht="15.75" x14ac:dyDescent="0.25">
      <c r="A23" s="220" t="s">
        <v>51</v>
      </c>
      <c r="B23" s="184">
        <v>2008</v>
      </c>
      <c r="C23" s="184">
        <v>2007</v>
      </c>
      <c r="D23" s="1048">
        <v>2007</v>
      </c>
      <c r="E23" s="1048"/>
      <c r="F23" s="184">
        <v>2007</v>
      </c>
      <c r="G23" s="1052">
        <v>2007</v>
      </c>
      <c r="H23" s="1052"/>
      <c r="I23" s="227">
        <v>2008</v>
      </c>
      <c r="J23" s="227">
        <v>2007</v>
      </c>
      <c r="K23" s="241" t="s">
        <v>162</v>
      </c>
      <c r="M23" s="220"/>
      <c r="N23" s="184">
        <v>2008</v>
      </c>
      <c r="O23" s="184">
        <v>2007</v>
      </c>
      <c r="P23" s="1048">
        <v>2007</v>
      </c>
      <c r="Q23" s="1048"/>
      <c r="R23" s="184">
        <v>2007</v>
      </c>
      <c r="S23" s="1048">
        <v>2007</v>
      </c>
      <c r="T23" s="1048"/>
      <c r="U23" s="227">
        <v>2008</v>
      </c>
      <c r="V23" s="227">
        <v>2007</v>
      </c>
    </row>
    <row r="24" spans="1:22" ht="15" x14ac:dyDescent="0.2">
      <c r="B24" s="228"/>
      <c r="C24" s="228"/>
      <c r="E24" s="228"/>
      <c r="F24" s="228"/>
      <c r="H24" s="228"/>
      <c r="I24" s="228"/>
      <c r="J24" s="228"/>
      <c r="K24" s="222"/>
      <c r="M24" s="222"/>
      <c r="N24" s="228"/>
      <c r="O24" s="50"/>
      <c r="P24" s="228"/>
      <c r="Q24" s="228"/>
      <c r="R24" s="228"/>
      <c r="T24" s="228"/>
      <c r="U24" s="228"/>
      <c r="V24" s="50"/>
    </row>
    <row r="25" spans="1:22" ht="15" x14ac:dyDescent="0.2">
      <c r="A25" s="222" t="s">
        <v>115</v>
      </c>
      <c r="B25" s="229">
        <f>C29</f>
        <v>49.9</v>
      </c>
      <c r="C25" s="229">
        <v>52.4</v>
      </c>
      <c r="D25" s="1036">
        <v>45.4</v>
      </c>
      <c r="E25" s="1036"/>
      <c r="F25" s="229">
        <v>27.5</v>
      </c>
      <c r="G25" s="1036">
        <v>13.2</v>
      </c>
      <c r="H25" s="1036"/>
      <c r="I25" s="229">
        <v>0</v>
      </c>
      <c r="J25" s="235">
        <v>13.2</v>
      </c>
      <c r="K25" s="222" t="s">
        <v>163</v>
      </c>
      <c r="M25" s="222"/>
      <c r="N25" s="229">
        <f>O29</f>
        <v>79.2</v>
      </c>
      <c r="O25" s="229">
        <v>70.7</v>
      </c>
      <c r="P25" s="1036">
        <v>50.6</v>
      </c>
      <c r="Q25" s="1036"/>
      <c r="R25" s="229">
        <v>28.6</v>
      </c>
      <c r="S25" s="1036">
        <v>17.2</v>
      </c>
      <c r="T25" s="1036"/>
      <c r="U25" s="229">
        <v>0</v>
      </c>
      <c r="V25" s="235">
        <v>17.2</v>
      </c>
    </row>
    <row r="26" spans="1:22" ht="15" x14ac:dyDescent="0.2">
      <c r="A26" s="222" t="s">
        <v>133</v>
      </c>
      <c r="B26" s="231">
        <v>-7.2</v>
      </c>
      <c r="C26" s="228">
        <v>-0.2</v>
      </c>
      <c r="D26" s="1049">
        <v>0</v>
      </c>
      <c r="E26" s="1049"/>
      <c r="F26" s="231">
        <v>-0.2</v>
      </c>
      <c r="G26" s="1037">
        <v>0</v>
      </c>
      <c r="H26" s="1037"/>
      <c r="I26" s="231">
        <v>0</v>
      </c>
      <c r="J26" s="231">
        <v>-0.4</v>
      </c>
      <c r="K26" s="222" t="s">
        <v>164</v>
      </c>
      <c r="M26" s="222"/>
      <c r="N26" s="228">
        <v>-2.9</v>
      </c>
      <c r="O26" s="228">
        <v>-3.5</v>
      </c>
      <c r="P26" s="1037">
        <v>-0.8</v>
      </c>
      <c r="Q26" s="1037"/>
      <c r="R26" s="228">
        <v>-0.8</v>
      </c>
      <c r="S26" s="1037">
        <v>-0.7</v>
      </c>
      <c r="T26" s="1037"/>
      <c r="U26" s="231">
        <v>0</v>
      </c>
      <c r="V26" s="223">
        <v>-5.8</v>
      </c>
    </row>
    <row r="27" spans="1:22" ht="15" x14ac:dyDescent="0.2">
      <c r="A27" s="222" t="s">
        <v>116</v>
      </c>
      <c r="B27" s="228">
        <f>Property!G23</f>
        <v>-8.6999999999999993</v>
      </c>
      <c r="C27" s="228">
        <v>-2.2000000000000002</v>
      </c>
      <c r="D27" s="1037">
        <v>6.6</v>
      </c>
      <c r="E27" s="1037"/>
      <c r="F27" s="228">
        <v>18.100000000000001</v>
      </c>
      <c r="G27" s="1037">
        <v>14.3</v>
      </c>
      <c r="H27" s="1037"/>
      <c r="I27" s="231">
        <v>0</v>
      </c>
      <c r="J27" s="228">
        <v>36.799999999999997</v>
      </c>
      <c r="K27" s="222" t="s">
        <v>165</v>
      </c>
      <c r="M27" s="222"/>
      <c r="N27" s="228">
        <f>Energy!G23</f>
        <v>11.1</v>
      </c>
      <c r="O27" s="228">
        <v>12</v>
      </c>
      <c r="P27" s="1037">
        <v>20.7</v>
      </c>
      <c r="Q27" s="1037"/>
      <c r="R27" s="228">
        <v>22.8</v>
      </c>
      <c r="S27" s="1037">
        <v>12.1</v>
      </c>
      <c r="T27" s="1037"/>
      <c r="U27" s="231">
        <v>0</v>
      </c>
      <c r="V27" s="223">
        <v>67.599999999999994</v>
      </c>
    </row>
    <row r="28" spans="1:22" ht="15" x14ac:dyDescent="0.2">
      <c r="A28" s="222" t="s">
        <v>145</v>
      </c>
      <c r="B28" s="228">
        <v>0.8</v>
      </c>
      <c r="C28" s="228">
        <v>-0.1</v>
      </c>
      <c r="D28" s="1037">
        <v>0.4</v>
      </c>
      <c r="E28" s="1037"/>
      <c r="F28" s="228">
        <v>0</v>
      </c>
      <c r="G28" s="1037">
        <v>0</v>
      </c>
      <c r="H28" s="1037"/>
      <c r="I28" s="231">
        <v>0</v>
      </c>
      <c r="J28" s="228">
        <v>0.3</v>
      </c>
      <c r="K28" s="222" t="s">
        <v>166</v>
      </c>
      <c r="M28" s="222"/>
      <c r="N28" s="228">
        <v>0</v>
      </c>
      <c r="O28" s="228">
        <v>0</v>
      </c>
      <c r="P28" s="1043">
        <v>0.2</v>
      </c>
      <c r="Q28" s="1043"/>
      <c r="R28" s="228">
        <v>0</v>
      </c>
      <c r="S28" s="1037">
        <v>0</v>
      </c>
      <c r="T28" s="1037"/>
      <c r="U28" s="231">
        <v>0</v>
      </c>
      <c r="V28" s="223">
        <v>0.2</v>
      </c>
    </row>
    <row r="29" spans="1:22" ht="15.75" thickBot="1" x14ac:dyDescent="0.25">
      <c r="A29" s="222" t="s">
        <v>114</v>
      </c>
      <c r="B29" s="232">
        <f>SUM(B25:B28)</f>
        <v>34.799999999999997</v>
      </c>
      <c r="C29" s="232">
        <v>49.9</v>
      </c>
      <c r="D29" s="1039">
        <v>52.4</v>
      </c>
      <c r="E29" s="1039"/>
      <c r="F29" s="232">
        <v>45.4</v>
      </c>
      <c r="G29" s="1039">
        <v>27.5</v>
      </c>
      <c r="H29" s="1039"/>
      <c r="I29" s="232">
        <v>0</v>
      </c>
      <c r="J29" s="232">
        <v>49.9</v>
      </c>
      <c r="K29" s="222" t="s">
        <v>167</v>
      </c>
      <c r="M29" s="222"/>
      <c r="N29" s="232">
        <f>SUM(N25:N28)</f>
        <v>87.4</v>
      </c>
      <c r="O29" s="232">
        <v>79.2</v>
      </c>
      <c r="P29" s="1039">
        <v>70.7</v>
      </c>
      <c r="Q29" s="1039"/>
      <c r="R29" s="232">
        <v>50.6</v>
      </c>
      <c r="S29" s="1039">
        <v>28.6</v>
      </c>
      <c r="T29" s="1039"/>
      <c r="U29" s="232">
        <v>0</v>
      </c>
      <c r="V29" s="232">
        <v>79.2</v>
      </c>
    </row>
    <row r="30" spans="1:22" ht="15" x14ac:dyDescent="0.2">
      <c r="B30" s="228"/>
      <c r="C30" s="228"/>
      <c r="E30" s="228"/>
      <c r="F30" s="228"/>
      <c r="H30" s="228"/>
      <c r="I30" s="228"/>
      <c r="J30" s="228"/>
      <c r="K30" s="222"/>
      <c r="M30" s="222"/>
      <c r="N30" s="228"/>
      <c r="O30" s="228"/>
      <c r="P30" s="228"/>
      <c r="Q30" s="228"/>
      <c r="R30" s="228"/>
      <c r="T30" s="228"/>
      <c r="U30" s="228"/>
      <c r="V30" s="223"/>
    </row>
    <row r="31" spans="1:22" ht="15" x14ac:dyDescent="0.2">
      <c r="A31" s="222" t="s">
        <v>26</v>
      </c>
      <c r="B31" s="229">
        <f>Property!G19</f>
        <v>54.6</v>
      </c>
      <c r="C31" s="229">
        <v>70.8</v>
      </c>
      <c r="D31" s="1036">
        <v>68.099999999999994</v>
      </c>
      <c r="E31" s="1036"/>
      <c r="F31" s="229">
        <v>66.2</v>
      </c>
      <c r="G31" s="1036">
        <v>57.3</v>
      </c>
      <c r="H31" s="1036"/>
      <c r="I31" s="229">
        <v>0</v>
      </c>
      <c r="J31" s="229">
        <v>262.39999999999998</v>
      </c>
      <c r="K31" s="222" t="s">
        <v>168</v>
      </c>
      <c r="M31" s="222"/>
      <c r="N31" s="229">
        <f>Energy!G19</f>
        <v>49</v>
      </c>
      <c r="O31" s="229">
        <v>48.9</v>
      </c>
      <c r="P31" s="1036">
        <v>51</v>
      </c>
      <c r="Q31" s="1036"/>
      <c r="R31" s="229">
        <v>51.6</v>
      </c>
      <c r="S31" s="1036">
        <v>52.1</v>
      </c>
      <c r="T31" s="1036"/>
      <c r="U31" s="229">
        <v>0</v>
      </c>
      <c r="V31" s="223">
        <v>203.6</v>
      </c>
    </row>
    <row r="32" spans="1:22" ht="15" x14ac:dyDescent="0.2">
      <c r="B32" s="222"/>
      <c r="C32" s="222"/>
      <c r="E32" s="222"/>
      <c r="F32" s="222"/>
      <c r="H32" s="222"/>
      <c r="I32" s="222"/>
      <c r="J32" s="222"/>
      <c r="K32" s="222"/>
      <c r="M32" s="222"/>
      <c r="N32" s="222"/>
      <c r="O32" s="222"/>
      <c r="P32" s="222"/>
      <c r="Q32" s="222"/>
      <c r="R32" s="222"/>
      <c r="T32" s="222"/>
      <c r="U32" s="222"/>
      <c r="V32" s="50"/>
    </row>
    <row r="33" spans="1:22" ht="15" x14ac:dyDescent="0.2">
      <c r="A33" s="222" t="s">
        <v>135</v>
      </c>
      <c r="B33" s="233">
        <f>B27/B31</f>
        <v>-0.159</v>
      </c>
      <c r="C33" s="233">
        <v>-3.1E-2</v>
      </c>
      <c r="D33" s="1035">
        <v>9.7000000000000003E-2</v>
      </c>
      <c r="E33" s="1035"/>
      <c r="F33" s="233">
        <v>0.27300000000000002</v>
      </c>
      <c r="G33" s="1035">
        <v>0.25</v>
      </c>
      <c r="H33" s="1035"/>
      <c r="I33" s="233">
        <v>0</v>
      </c>
      <c r="J33" s="233">
        <v>0.14000000000000001</v>
      </c>
      <c r="K33" s="222" t="s">
        <v>169</v>
      </c>
      <c r="M33" s="222"/>
      <c r="N33" s="233">
        <f>N27/N31</f>
        <v>0.22700000000000001</v>
      </c>
      <c r="O33" s="233">
        <v>0.245</v>
      </c>
      <c r="P33" s="1035">
        <v>0.40600000000000003</v>
      </c>
      <c r="Q33" s="1035"/>
      <c r="R33" s="233">
        <v>0.442</v>
      </c>
      <c r="S33" s="1035">
        <v>0.23200000000000001</v>
      </c>
      <c r="T33" s="1035"/>
      <c r="U33" s="233">
        <v>0</v>
      </c>
      <c r="V33" s="233">
        <v>0.33200000000000002</v>
      </c>
    </row>
    <row r="34" spans="1:22" ht="15" x14ac:dyDescent="0.2">
      <c r="A34" s="222"/>
      <c r="B34" s="233"/>
      <c r="C34" s="50"/>
      <c r="E34" s="233"/>
      <c r="F34" s="233"/>
      <c r="H34" s="233"/>
      <c r="I34" s="233"/>
      <c r="J34" s="233"/>
      <c r="K34" s="222"/>
      <c r="M34" s="222"/>
      <c r="N34" s="233"/>
      <c r="O34" s="50"/>
      <c r="P34" s="233"/>
      <c r="Q34" s="233"/>
      <c r="R34" s="233"/>
      <c r="T34" s="233"/>
      <c r="U34" s="233"/>
      <c r="V34" s="50"/>
    </row>
    <row r="35" spans="1:22" ht="15" x14ac:dyDescent="0.2">
      <c r="A35" s="222"/>
      <c r="B35" s="222"/>
      <c r="C35" s="50"/>
      <c r="E35" s="222"/>
      <c r="F35" s="222"/>
      <c r="H35" s="222"/>
      <c r="I35" s="222"/>
      <c r="J35" s="222"/>
      <c r="K35" s="222"/>
      <c r="M35" s="222"/>
      <c r="N35" s="234"/>
      <c r="O35" s="50"/>
      <c r="P35" s="222"/>
      <c r="Q35" s="234"/>
      <c r="R35" s="234"/>
      <c r="T35" s="222"/>
      <c r="U35" s="222"/>
      <c r="V35" s="50"/>
    </row>
    <row r="36" spans="1:22" ht="15.75" x14ac:dyDescent="0.25">
      <c r="A36" s="220" t="s">
        <v>53</v>
      </c>
      <c r="B36" s="226" t="s">
        <v>125</v>
      </c>
      <c r="C36" s="226" t="s">
        <v>82</v>
      </c>
      <c r="D36" s="1044" t="s">
        <v>127</v>
      </c>
      <c r="E36" s="1044"/>
      <c r="F36" s="226" t="s">
        <v>126</v>
      </c>
      <c r="G36" s="1044" t="s">
        <v>125</v>
      </c>
      <c r="H36" s="1044"/>
      <c r="I36" s="219" t="s">
        <v>81</v>
      </c>
      <c r="J36" s="219" t="s">
        <v>81</v>
      </c>
      <c r="K36" s="222"/>
      <c r="M36" s="222"/>
      <c r="N36" s="226" t="s">
        <v>125</v>
      </c>
      <c r="O36" s="226" t="s">
        <v>82</v>
      </c>
      <c r="P36" s="1044" t="s">
        <v>127</v>
      </c>
      <c r="Q36" s="1044"/>
      <c r="R36" s="226" t="s">
        <v>126</v>
      </c>
      <c r="S36" s="1044" t="s">
        <v>125</v>
      </c>
      <c r="T36" s="1044"/>
      <c r="U36" s="219" t="s">
        <v>81</v>
      </c>
      <c r="V36" s="219" t="s">
        <v>81</v>
      </c>
    </row>
    <row r="37" spans="1:22" ht="15.75" x14ac:dyDescent="0.25">
      <c r="A37" s="222"/>
      <c r="B37" s="184">
        <v>2008</v>
      </c>
      <c r="C37" s="184">
        <v>2007</v>
      </c>
      <c r="D37" s="1048">
        <v>2007</v>
      </c>
      <c r="E37" s="1048"/>
      <c r="F37" s="184">
        <v>2007</v>
      </c>
      <c r="G37" s="1048">
        <v>2007</v>
      </c>
      <c r="H37" s="1048"/>
      <c r="I37" s="227">
        <v>2008</v>
      </c>
      <c r="J37" s="227">
        <v>2007</v>
      </c>
      <c r="K37" s="241" t="s">
        <v>170</v>
      </c>
      <c r="M37" s="220"/>
      <c r="N37" s="184">
        <v>2008</v>
      </c>
      <c r="O37" s="184">
        <v>2007</v>
      </c>
      <c r="P37" s="1048">
        <v>2007</v>
      </c>
      <c r="Q37" s="1048"/>
      <c r="R37" s="184">
        <v>2007</v>
      </c>
      <c r="S37" s="1048">
        <v>2007</v>
      </c>
      <c r="T37" s="1048"/>
      <c r="U37" s="227">
        <v>2008</v>
      </c>
      <c r="V37" s="227">
        <v>2007</v>
      </c>
    </row>
    <row r="38" spans="1:22" ht="15" x14ac:dyDescent="0.2">
      <c r="B38" s="228"/>
      <c r="C38" s="228"/>
      <c r="E38" s="228"/>
      <c r="F38" s="228"/>
      <c r="H38" s="228"/>
      <c r="I38" s="228"/>
      <c r="J38" s="228"/>
      <c r="K38" s="222"/>
      <c r="M38" s="222"/>
      <c r="N38" s="228"/>
      <c r="O38" s="50"/>
      <c r="P38" s="228"/>
      <c r="Q38" s="228"/>
      <c r="R38" s="228"/>
      <c r="T38" s="228"/>
      <c r="U38" s="228"/>
      <c r="V38" s="50"/>
    </row>
    <row r="39" spans="1:22" ht="15" x14ac:dyDescent="0.2">
      <c r="A39" s="222" t="s">
        <v>115</v>
      </c>
      <c r="B39" s="229">
        <f>C43</f>
        <v>43.1</v>
      </c>
      <c r="C39" s="229">
        <v>31.8</v>
      </c>
      <c r="D39" s="1036">
        <v>23.8</v>
      </c>
      <c r="E39" s="1036"/>
      <c r="F39" s="229">
        <v>13.7</v>
      </c>
      <c r="G39" s="1036">
        <v>8.6999999999999993</v>
      </c>
      <c r="H39" s="1036"/>
      <c r="I39" s="229">
        <v>0</v>
      </c>
      <c r="J39" s="235">
        <v>8.6999999999999993</v>
      </c>
      <c r="K39" s="222" t="s">
        <v>163</v>
      </c>
      <c r="M39" s="222"/>
      <c r="N39" s="235">
        <f>O43</f>
        <v>3.8</v>
      </c>
      <c r="O39" s="235">
        <v>2.2999999999999998</v>
      </c>
      <c r="P39" s="1045">
        <v>1.4</v>
      </c>
      <c r="Q39" s="1045"/>
      <c r="R39" s="235">
        <v>0.3</v>
      </c>
      <c r="S39" s="1046" t="s">
        <v>155</v>
      </c>
      <c r="T39" s="1047"/>
      <c r="U39" s="230">
        <v>0</v>
      </c>
      <c r="V39" s="230">
        <v>0</v>
      </c>
    </row>
    <row r="40" spans="1:22" ht="15" x14ac:dyDescent="0.2">
      <c r="A40" s="222" t="s">
        <v>133</v>
      </c>
      <c r="B40" s="231">
        <v>-2.2000000000000002</v>
      </c>
      <c r="C40" s="228">
        <v>-2.1</v>
      </c>
      <c r="D40" s="1037">
        <v>-1.1000000000000001</v>
      </c>
      <c r="E40" s="1037"/>
      <c r="F40" s="228">
        <v>-0.2</v>
      </c>
      <c r="G40" s="1037">
        <v>-0.3</v>
      </c>
      <c r="H40" s="1037"/>
      <c r="I40" s="231">
        <v>0</v>
      </c>
      <c r="J40" s="228">
        <v>-3.7</v>
      </c>
      <c r="K40" s="222" t="s">
        <v>164</v>
      </c>
      <c r="M40" s="222"/>
      <c r="N40" s="228">
        <v>0</v>
      </c>
      <c r="O40" s="228">
        <v>0</v>
      </c>
      <c r="P40" s="1037">
        <v>0</v>
      </c>
      <c r="Q40" s="1037"/>
      <c r="R40" s="228">
        <v>0</v>
      </c>
      <c r="S40" s="1037">
        <v>0</v>
      </c>
      <c r="T40" s="1037"/>
      <c r="U40" s="228">
        <v>0</v>
      </c>
      <c r="V40" s="223">
        <v>0</v>
      </c>
    </row>
    <row r="41" spans="1:22" ht="15" x14ac:dyDescent="0.2">
      <c r="A41" s="222" t="s">
        <v>116</v>
      </c>
      <c r="B41" s="228">
        <f>Marine!G23</f>
        <v>3.4</v>
      </c>
      <c r="C41" s="228">
        <v>13.5</v>
      </c>
      <c r="D41" s="1037">
        <v>8.9</v>
      </c>
      <c r="E41" s="1037"/>
      <c r="F41" s="228">
        <v>10.3</v>
      </c>
      <c r="G41" s="1037">
        <v>5.3</v>
      </c>
      <c r="H41" s="1037"/>
      <c r="I41" s="231">
        <v>0</v>
      </c>
      <c r="J41" s="228">
        <v>38</v>
      </c>
      <c r="K41" s="222" t="s">
        <v>165</v>
      </c>
      <c r="M41" s="222"/>
      <c r="N41" s="236">
        <f>Aviation!G23</f>
        <v>17.2</v>
      </c>
      <c r="O41" s="236">
        <v>1.6</v>
      </c>
      <c r="P41" s="1038">
        <v>0.9</v>
      </c>
      <c r="Q41" s="1038"/>
      <c r="R41" s="236">
        <v>1.1000000000000001</v>
      </c>
      <c r="S41" s="1037">
        <v>0.3</v>
      </c>
      <c r="T41" s="1037"/>
      <c r="U41" s="231">
        <v>0</v>
      </c>
      <c r="V41" s="223">
        <v>3.9</v>
      </c>
    </row>
    <row r="42" spans="1:22" ht="15" x14ac:dyDescent="0.2">
      <c r="A42" s="222" t="s">
        <v>145</v>
      </c>
      <c r="B42" s="228">
        <v>0.8</v>
      </c>
      <c r="C42" s="228">
        <v>-0.1</v>
      </c>
      <c r="D42" s="1037">
        <v>0.2</v>
      </c>
      <c r="E42" s="1037"/>
      <c r="F42" s="228">
        <v>0</v>
      </c>
      <c r="G42" s="1037">
        <v>0</v>
      </c>
      <c r="H42" s="1037"/>
      <c r="I42" s="231">
        <v>0</v>
      </c>
      <c r="J42" s="228">
        <v>0.1</v>
      </c>
      <c r="K42" s="222" t="s">
        <v>166</v>
      </c>
      <c r="M42" s="222"/>
      <c r="N42" s="236">
        <v>0.1</v>
      </c>
      <c r="O42" s="236">
        <v>-0.1</v>
      </c>
      <c r="P42" s="1043">
        <v>0</v>
      </c>
      <c r="Q42" s="1043"/>
      <c r="R42" s="228">
        <v>0</v>
      </c>
      <c r="S42" s="1043">
        <v>0</v>
      </c>
      <c r="T42" s="1043"/>
      <c r="U42" s="231">
        <v>0</v>
      </c>
      <c r="V42" s="223">
        <v>-0.1</v>
      </c>
    </row>
    <row r="43" spans="1:22" ht="15.75" thickBot="1" x14ac:dyDescent="0.25">
      <c r="A43" s="222" t="s">
        <v>114</v>
      </c>
      <c r="B43" s="232">
        <f>SUM(B39:B42)</f>
        <v>45.1</v>
      </c>
      <c r="C43" s="232">
        <v>43.1</v>
      </c>
      <c r="D43" s="1039">
        <v>31.8</v>
      </c>
      <c r="E43" s="1039"/>
      <c r="F43" s="232">
        <v>23.8</v>
      </c>
      <c r="G43" s="1039">
        <v>13.7</v>
      </c>
      <c r="H43" s="1039"/>
      <c r="I43" s="232">
        <v>0</v>
      </c>
      <c r="J43" s="232">
        <v>43.1</v>
      </c>
      <c r="K43" s="222" t="s">
        <v>167</v>
      </c>
      <c r="M43" s="222"/>
      <c r="N43" s="237">
        <f>SUM(N39:N42)</f>
        <v>21.1</v>
      </c>
      <c r="O43" s="237">
        <v>3.8</v>
      </c>
      <c r="P43" s="1040">
        <v>2.2999999999999998</v>
      </c>
      <c r="Q43" s="1040"/>
      <c r="R43" s="237">
        <v>1.4</v>
      </c>
      <c r="S43" s="1041">
        <v>0.3</v>
      </c>
      <c r="T43" s="1042"/>
      <c r="U43" s="232">
        <v>0</v>
      </c>
      <c r="V43" s="237">
        <v>3.8</v>
      </c>
    </row>
    <row r="44" spans="1:22" ht="15" x14ac:dyDescent="0.2">
      <c r="B44" s="228"/>
      <c r="C44" s="228"/>
      <c r="E44" s="228"/>
      <c r="F44" s="228"/>
      <c r="H44" s="228"/>
      <c r="I44" s="228"/>
      <c r="J44" s="228"/>
      <c r="K44" s="222"/>
      <c r="M44" s="222"/>
      <c r="N44" s="228"/>
      <c r="O44" s="228"/>
      <c r="P44" s="228"/>
      <c r="Q44" s="228"/>
      <c r="R44" s="228"/>
      <c r="T44" s="228"/>
      <c r="U44" s="228"/>
      <c r="V44" s="223"/>
    </row>
    <row r="45" spans="1:22" ht="15" x14ac:dyDescent="0.2">
      <c r="A45" s="222" t="s">
        <v>26</v>
      </c>
      <c r="B45" s="229">
        <f>Marine!G19</f>
        <v>19.2</v>
      </c>
      <c r="C45" s="229">
        <v>17.8</v>
      </c>
      <c r="D45" s="1036">
        <v>19.5</v>
      </c>
      <c r="E45" s="1036"/>
      <c r="F45" s="229">
        <v>16.8</v>
      </c>
      <c r="G45" s="1036">
        <v>14.9</v>
      </c>
      <c r="H45" s="1036"/>
      <c r="I45" s="229">
        <v>0</v>
      </c>
      <c r="J45" s="229">
        <v>69</v>
      </c>
      <c r="K45" s="222" t="s">
        <v>168</v>
      </c>
      <c r="M45" s="222"/>
      <c r="N45" s="229">
        <f>Aviation!G19</f>
        <v>11</v>
      </c>
      <c r="O45" s="229">
        <v>21.1</v>
      </c>
      <c r="P45" s="1036">
        <v>21.9</v>
      </c>
      <c r="Q45" s="1036"/>
      <c r="R45" s="229">
        <v>17.3</v>
      </c>
      <c r="S45" s="1036">
        <v>15.9</v>
      </c>
      <c r="T45" s="1036"/>
      <c r="U45" s="229">
        <v>0</v>
      </c>
      <c r="V45" s="223">
        <v>76.2</v>
      </c>
    </row>
    <row r="46" spans="1:22" ht="15" x14ac:dyDescent="0.2">
      <c r="B46" s="222"/>
      <c r="C46" s="222"/>
      <c r="E46" s="222"/>
      <c r="F46" s="222"/>
      <c r="H46" s="222"/>
      <c r="I46" s="222"/>
      <c r="J46" s="222"/>
      <c r="K46" s="222"/>
      <c r="M46" s="222"/>
      <c r="N46" s="222"/>
      <c r="O46" s="228"/>
      <c r="P46" s="222"/>
      <c r="Q46" s="222"/>
      <c r="R46" s="222"/>
      <c r="T46" s="222"/>
      <c r="U46" s="222"/>
      <c r="V46" s="223"/>
    </row>
    <row r="47" spans="1:22" ht="15" x14ac:dyDescent="0.2">
      <c r="A47" s="222" t="s">
        <v>135</v>
      </c>
      <c r="B47" s="233">
        <f>B41/B45</f>
        <v>0.17699999999999999</v>
      </c>
      <c r="C47" s="233">
        <v>0.75800000000000001</v>
      </c>
      <c r="D47" s="1035">
        <v>0.45600000000000002</v>
      </c>
      <c r="E47" s="1035"/>
      <c r="F47" s="233">
        <v>0.61299999999999999</v>
      </c>
      <c r="G47" s="1035">
        <v>0.35599999999999998</v>
      </c>
      <c r="H47" s="1035"/>
      <c r="I47" s="233">
        <v>0</v>
      </c>
      <c r="J47" s="233">
        <v>0.55100000000000005</v>
      </c>
      <c r="K47" s="222" t="s">
        <v>169</v>
      </c>
      <c r="M47" s="222"/>
      <c r="N47" s="233">
        <f>N41/N45</f>
        <v>1.5640000000000001</v>
      </c>
      <c r="O47" s="233">
        <v>7.5999999999999998E-2</v>
      </c>
      <c r="P47" s="1035">
        <v>4.1000000000000002E-2</v>
      </c>
      <c r="Q47" s="1035"/>
      <c r="R47" s="233">
        <v>6.4000000000000001E-2</v>
      </c>
      <c r="S47" s="1035">
        <v>1.9E-2</v>
      </c>
      <c r="T47" s="1035"/>
      <c r="U47" s="233">
        <v>0</v>
      </c>
      <c r="V47" s="233">
        <v>5.0999999999999997E-2</v>
      </c>
    </row>
    <row r="48" spans="1:22" x14ac:dyDescent="0.2">
      <c r="A48" s="38"/>
    </row>
    <row r="49" spans="1:1" ht="13.5" x14ac:dyDescent="0.2">
      <c r="A49" s="68"/>
    </row>
  </sheetData>
  <mergeCells count="163">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 ref="B6:D6"/>
    <mergeCell ref="E6:G6"/>
    <mergeCell ref="H6:J6"/>
    <mergeCell ref="K6:M6"/>
    <mergeCell ref="N6:P6"/>
    <mergeCell ref="Q6:S6"/>
    <mergeCell ref="T6:V6"/>
    <mergeCell ref="C5:D5"/>
    <mergeCell ref="F5:G5"/>
    <mergeCell ref="I5:J5"/>
    <mergeCell ref="L5:M5"/>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B12:D12"/>
    <mergeCell ref="E12:G12"/>
    <mergeCell ref="H12:J12"/>
    <mergeCell ref="K12:M12"/>
    <mergeCell ref="N12:P12"/>
    <mergeCell ref="Q12:S12"/>
    <mergeCell ref="T14:V14"/>
    <mergeCell ref="B14:D14"/>
    <mergeCell ref="E14:G14"/>
    <mergeCell ref="H14:J14"/>
    <mergeCell ref="K14:M14"/>
    <mergeCell ref="T12:V12"/>
    <mergeCell ref="P22:Q22"/>
    <mergeCell ref="S22:T22"/>
    <mergeCell ref="K15:M15"/>
    <mergeCell ref="O13:P13"/>
    <mergeCell ref="R13:S13"/>
    <mergeCell ref="N15:P15"/>
    <mergeCell ref="Q15:S15"/>
    <mergeCell ref="T15:V15"/>
    <mergeCell ref="U13:V13"/>
    <mergeCell ref="N14:P14"/>
    <mergeCell ref="Q14:S14"/>
    <mergeCell ref="A15:D15"/>
    <mergeCell ref="E15:G15"/>
    <mergeCell ref="H15:J15"/>
    <mergeCell ref="C13:D13"/>
    <mergeCell ref="F13:G13"/>
    <mergeCell ref="I13:J13"/>
    <mergeCell ref="L13:M13"/>
    <mergeCell ref="D23:E23"/>
    <mergeCell ref="G23:H23"/>
    <mergeCell ref="D22:E22"/>
    <mergeCell ref="G22:H22"/>
    <mergeCell ref="D26:E26"/>
    <mergeCell ref="G26:H26"/>
    <mergeCell ref="P26:Q26"/>
    <mergeCell ref="S26:T26"/>
    <mergeCell ref="P23:Q23"/>
    <mergeCell ref="S23:T23"/>
    <mergeCell ref="D25:E25"/>
    <mergeCell ref="G25:H25"/>
    <mergeCell ref="P25:Q25"/>
    <mergeCell ref="S25:T25"/>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40:E40"/>
    <mergeCell ref="G40:H40"/>
    <mergeCell ref="P40:Q40"/>
    <mergeCell ref="S40:T40"/>
    <mergeCell ref="D43:E43"/>
    <mergeCell ref="G43:H43"/>
    <mergeCell ref="P43:Q43"/>
    <mergeCell ref="S43:T43"/>
    <mergeCell ref="D42:E42"/>
    <mergeCell ref="G42:H42"/>
    <mergeCell ref="P42:Q42"/>
    <mergeCell ref="S42:T42"/>
    <mergeCell ref="D47:E47"/>
    <mergeCell ref="G47:H47"/>
    <mergeCell ref="P47:Q47"/>
    <mergeCell ref="S47:T47"/>
    <mergeCell ref="D45:E45"/>
    <mergeCell ref="G45:H45"/>
    <mergeCell ref="P45:Q45"/>
    <mergeCell ref="S45:T45"/>
    <mergeCell ref="D41:E41"/>
    <mergeCell ref="G41:H41"/>
    <mergeCell ref="P41:Q41"/>
    <mergeCell ref="S41:T41"/>
  </mergeCells>
  <phoneticPr fontId="16"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legacy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7"/>
  <sheetViews>
    <sheetView zoomScale="75" zoomScaleNormal="75" zoomScaleSheetLayoutView="75" workbookViewId="0">
      <selection activeCell="A96" sqref="A96"/>
    </sheetView>
  </sheetViews>
  <sheetFormatPr defaultRowHeight="15" x14ac:dyDescent="0.2"/>
  <cols>
    <col min="1" max="1" width="3.5703125" style="749" customWidth="1"/>
    <col min="2" max="2" width="1.140625" style="749" customWidth="1"/>
    <col min="3" max="3" width="36.28515625" style="749" customWidth="1"/>
    <col min="4" max="5" width="10.140625" style="749" customWidth="1"/>
    <col min="6" max="6" width="16.140625" style="749" customWidth="1"/>
    <col min="7" max="7" width="5.85546875" style="749" customWidth="1"/>
    <col min="8" max="8" width="16.140625" style="760" customWidth="1"/>
    <col min="9" max="9" width="5.85546875" style="760" customWidth="1"/>
    <col min="10" max="10" width="16.140625" style="760" customWidth="1"/>
    <col min="11" max="11" width="5.85546875" style="749" customWidth="1"/>
    <col min="12" max="12" width="16.140625" style="749" customWidth="1"/>
    <col min="13" max="13" width="5.85546875" style="749" customWidth="1"/>
    <col min="14" max="14" width="16.140625" style="759" customWidth="1"/>
    <col min="15" max="16384" width="9.140625" style="749"/>
  </cols>
  <sheetData>
    <row r="1" spans="2:14" ht="16.5" customHeight="1" x14ac:dyDescent="0.25">
      <c r="C1" s="1030" t="s">
        <v>383</v>
      </c>
      <c r="D1" s="1030"/>
      <c r="E1" s="1030"/>
      <c r="F1" s="1030"/>
      <c r="G1" s="1030"/>
      <c r="H1" s="1030"/>
      <c r="I1" s="1030"/>
      <c r="J1" s="1030"/>
      <c r="K1" s="1030"/>
      <c r="L1" s="1030"/>
      <c r="M1" s="1030"/>
      <c r="N1" s="1030"/>
    </row>
    <row r="2" spans="2:14" s="745" customFormat="1" ht="16.5" customHeight="1" x14ac:dyDescent="0.25">
      <c r="C2" s="1031" t="s">
        <v>412</v>
      </c>
      <c r="D2" s="1031"/>
      <c r="E2" s="1031"/>
      <c r="F2" s="1031"/>
      <c r="G2" s="1031"/>
      <c r="H2" s="1031"/>
      <c r="I2" s="1031"/>
      <c r="J2" s="1031"/>
      <c r="K2" s="1031"/>
      <c r="L2" s="1031"/>
      <c r="M2" s="1031"/>
      <c r="N2" s="1031"/>
    </row>
    <row r="3" spans="2:14" s="745" customFormat="1" ht="12.75" customHeight="1" x14ac:dyDescent="0.25">
      <c r="D3" s="840"/>
    </row>
    <row r="4" spans="2:14" s="745" customFormat="1" ht="12.75" customHeight="1" x14ac:dyDescent="0.25">
      <c r="D4" s="840"/>
    </row>
    <row r="5" spans="2:14" s="745" customFormat="1" ht="22.5" customHeight="1" x14ac:dyDescent="0.25">
      <c r="D5" s="840"/>
      <c r="F5" s="1065" t="s">
        <v>479</v>
      </c>
      <c r="G5" s="1065"/>
      <c r="H5" s="1065"/>
      <c r="I5" s="1065"/>
      <c r="J5" s="1065"/>
      <c r="K5" s="1065"/>
      <c r="L5" s="1065"/>
      <c r="M5" s="1065"/>
      <c r="N5" s="1065"/>
    </row>
    <row r="6" spans="2:14" s="745" customFormat="1" ht="18.75" customHeight="1" x14ac:dyDescent="0.25">
      <c r="C6" s="748"/>
      <c r="D6" s="748"/>
      <c r="E6" s="746"/>
      <c r="F6" s="747" t="s">
        <v>276</v>
      </c>
      <c r="H6" s="747" t="s">
        <v>233</v>
      </c>
      <c r="J6" s="747" t="s">
        <v>220</v>
      </c>
      <c r="K6" s="747"/>
      <c r="L6" s="747" t="s">
        <v>225</v>
      </c>
      <c r="N6" s="747" t="s">
        <v>224</v>
      </c>
    </row>
    <row r="7" spans="2:14" s="748" customFormat="1" ht="18.75" customHeight="1" x14ac:dyDescent="0.25">
      <c r="E7" s="764"/>
      <c r="F7" s="747" t="s">
        <v>259</v>
      </c>
      <c r="H7" s="762" t="s">
        <v>207</v>
      </c>
      <c r="I7" s="755"/>
      <c r="J7" s="762" t="s">
        <v>221</v>
      </c>
      <c r="K7" s="762"/>
      <c r="L7" s="762" t="s">
        <v>359</v>
      </c>
      <c r="M7" s="755"/>
      <c r="N7" s="762" t="s">
        <v>420</v>
      </c>
    </row>
    <row r="8" spans="2:14" s="748" customFormat="1" ht="7.35" customHeight="1" x14ac:dyDescent="0.25">
      <c r="E8" s="747"/>
      <c r="F8" s="746"/>
      <c r="H8" s="762"/>
      <c r="J8" s="762"/>
      <c r="K8" s="762"/>
      <c r="L8" s="762"/>
      <c r="N8" s="762"/>
    </row>
    <row r="9" spans="2:14" s="748" customFormat="1" ht="15" customHeight="1" x14ac:dyDescent="0.25">
      <c r="B9" s="749"/>
      <c r="C9" s="748" t="s">
        <v>379</v>
      </c>
      <c r="F9" s="750"/>
      <c r="H9" s="751"/>
      <c r="J9" s="751"/>
      <c r="K9" s="751"/>
      <c r="L9" s="751"/>
      <c r="N9" s="750"/>
    </row>
    <row r="10" spans="2:14" ht="15" customHeight="1" x14ac:dyDescent="0.2">
      <c r="B10" s="744"/>
      <c r="C10" s="897" t="s">
        <v>459</v>
      </c>
      <c r="D10" s="897"/>
      <c r="E10" s="898"/>
      <c r="F10" s="899">
        <v>16.100000000000001</v>
      </c>
      <c r="G10" s="896"/>
      <c r="H10" s="900">
        <v>16.100000000000001</v>
      </c>
      <c r="I10" s="901"/>
      <c r="J10" s="900">
        <v>0</v>
      </c>
      <c r="K10" s="901"/>
      <c r="L10" s="900">
        <v>0</v>
      </c>
      <c r="M10" s="901"/>
      <c r="N10" s="902" t="s">
        <v>226</v>
      </c>
    </row>
    <row r="11" spans="2:14" ht="15" customHeight="1" x14ac:dyDescent="0.2">
      <c r="B11" s="744"/>
      <c r="C11" s="897" t="s">
        <v>461</v>
      </c>
      <c r="D11" s="897"/>
      <c r="E11" s="903"/>
      <c r="F11" s="899">
        <v>15.1</v>
      </c>
      <c r="G11" s="899"/>
      <c r="H11" s="899">
        <v>15.4</v>
      </c>
      <c r="I11" s="899"/>
      <c r="J11" s="899">
        <v>0.1</v>
      </c>
      <c r="K11" s="899"/>
      <c r="L11" s="899">
        <v>0</v>
      </c>
      <c r="M11" s="904"/>
      <c r="N11" s="902" t="s">
        <v>314</v>
      </c>
    </row>
    <row r="12" spans="2:14" ht="15" customHeight="1" x14ac:dyDescent="0.2">
      <c r="B12" s="744"/>
      <c r="C12" s="897" t="s">
        <v>426</v>
      </c>
      <c r="D12" s="897"/>
      <c r="E12" s="903"/>
      <c r="F12" s="899">
        <v>13.9</v>
      </c>
      <c r="G12" s="899"/>
      <c r="H12" s="899">
        <v>14.3</v>
      </c>
      <c r="I12" s="899"/>
      <c r="J12" s="899">
        <v>0.1</v>
      </c>
      <c r="K12" s="899"/>
      <c r="L12" s="899">
        <v>0.1</v>
      </c>
      <c r="M12" s="904"/>
      <c r="N12" s="902" t="s">
        <v>331</v>
      </c>
    </row>
    <row r="13" spans="2:14" ht="15" customHeight="1" x14ac:dyDescent="0.2">
      <c r="B13" s="744"/>
      <c r="C13" s="897" t="s">
        <v>398</v>
      </c>
      <c r="D13" s="897"/>
      <c r="E13" s="903"/>
      <c r="F13" s="899">
        <v>11.8</v>
      </c>
      <c r="G13" s="899"/>
      <c r="H13" s="899">
        <v>12</v>
      </c>
      <c r="I13" s="899"/>
      <c r="J13" s="899">
        <v>0.1</v>
      </c>
      <c r="K13" s="899"/>
      <c r="L13" s="899">
        <v>0.1</v>
      </c>
      <c r="M13" s="904"/>
      <c r="N13" s="902" t="s">
        <v>314</v>
      </c>
    </row>
    <row r="14" spans="2:14" ht="15" customHeight="1" x14ac:dyDescent="0.2">
      <c r="B14" s="744"/>
      <c r="C14" s="897" t="s">
        <v>472</v>
      </c>
      <c r="D14" s="897"/>
      <c r="E14" s="903"/>
      <c r="F14" s="899">
        <v>10.5</v>
      </c>
      <c r="G14" s="899"/>
      <c r="H14" s="899">
        <v>10.6</v>
      </c>
      <c r="I14" s="899"/>
      <c r="J14" s="899">
        <v>0.1</v>
      </c>
      <c r="K14" s="899"/>
      <c r="L14" s="899">
        <v>0.1</v>
      </c>
      <c r="M14" s="904"/>
      <c r="N14" s="902" t="s">
        <v>314</v>
      </c>
    </row>
    <row r="15" spans="2:14" ht="15" customHeight="1" x14ac:dyDescent="0.2">
      <c r="B15" s="744"/>
      <c r="C15" s="897" t="s">
        <v>490</v>
      </c>
      <c r="D15" s="897"/>
      <c r="E15" s="903"/>
      <c r="F15" s="899">
        <v>10</v>
      </c>
      <c r="G15" s="899"/>
      <c r="H15" s="899">
        <v>9.8000000000000007</v>
      </c>
      <c r="I15" s="899"/>
      <c r="J15" s="899">
        <v>0</v>
      </c>
      <c r="K15" s="899"/>
      <c r="L15" s="899">
        <v>-0.2</v>
      </c>
      <c r="M15" s="904"/>
      <c r="N15" s="902" t="s">
        <v>314</v>
      </c>
    </row>
    <row r="16" spans="2:14" ht="15" customHeight="1" x14ac:dyDescent="0.2">
      <c r="B16" s="744"/>
      <c r="C16" s="897" t="s">
        <v>462</v>
      </c>
      <c r="D16" s="897"/>
      <c r="E16" s="903"/>
      <c r="F16" s="899">
        <v>9.3000000000000007</v>
      </c>
      <c r="G16" s="899"/>
      <c r="H16" s="899">
        <v>9.6</v>
      </c>
      <c r="I16" s="899"/>
      <c r="J16" s="899">
        <v>0.1</v>
      </c>
      <c r="K16" s="899"/>
      <c r="L16" s="899">
        <v>0.2</v>
      </c>
      <c r="M16" s="904"/>
      <c r="N16" s="902" t="s">
        <v>311</v>
      </c>
    </row>
    <row r="17" spans="2:14" ht="15" customHeight="1" x14ac:dyDescent="0.2">
      <c r="B17" s="744"/>
      <c r="C17" s="897" t="s">
        <v>460</v>
      </c>
      <c r="D17" s="897"/>
      <c r="E17" s="903"/>
      <c r="F17" s="899">
        <v>9.4</v>
      </c>
      <c r="G17" s="899"/>
      <c r="H17" s="899">
        <v>9.4</v>
      </c>
      <c r="I17" s="899"/>
      <c r="J17" s="899">
        <v>0.1</v>
      </c>
      <c r="K17" s="899"/>
      <c r="L17" s="899">
        <v>0</v>
      </c>
      <c r="M17" s="904"/>
      <c r="N17" s="902" t="s">
        <v>313</v>
      </c>
    </row>
    <row r="18" spans="2:14" ht="15" customHeight="1" x14ac:dyDescent="0.2">
      <c r="B18" s="744"/>
      <c r="C18" s="897" t="s">
        <v>465</v>
      </c>
      <c r="D18" s="897"/>
      <c r="E18" s="903"/>
      <c r="F18" s="899">
        <v>8.8000000000000007</v>
      </c>
      <c r="G18" s="899"/>
      <c r="H18" s="899">
        <v>8.8000000000000007</v>
      </c>
      <c r="I18" s="899"/>
      <c r="J18" s="899">
        <v>0.1</v>
      </c>
      <c r="K18" s="899"/>
      <c r="L18" s="899">
        <v>0</v>
      </c>
      <c r="M18" s="904"/>
      <c r="N18" s="902" t="s">
        <v>311</v>
      </c>
    </row>
    <row r="19" spans="2:14" ht="15" customHeight="1" x14ac:dyDescent="0.2">
      <c r="B19" s="744"/>
      <c r="C19" s="897" t="s">
        <v>471</v>
      </c>
      <c r="D19" s="897"/>
      <c r="E19" s="903"/>
      <c r="F19" s="899">
        <v>8.1999999999999993</v>
      </c>
      <c r="G19" s="899"/>
      <c r="H19" s="899">
        <v>8.3000000000000007</v>
      </c>
      <c r="I19" s="899"/>
      <c r="J19" s="899">
        <v>0</v>
      </c>
      <c r="K19" s="899"/>
      <c r="L19" s="899">
        <v>0</v>
      </c>
      <c r="M19" s="904"/>
      <c r="N19" s="902" t="s">
        <v>314</v>
      </c>
    </row>
    <row r="20" spans="2:14" ht="15" customHeight="1" x14ac:dyDescent="0.2">
      <c r="C20" s="897" t="s">
        <v>427</v>
      </c>
      <c r="D20" s="897"/>
      <c r="E20" s="903"/>
      <c r="F20" s="899">
        <v>8</v>
      </c>
      <c r="G20" s="899"/>
      <c r="H20" s="899">
        <v>8.1</v>
      </c>
      <c r="I20" s="899"/>
      <c r="J20" s="899">
        <v>0</v>
      </c>
      <c r="K20" s="899"/>
      <c r="L20" s="899">
        <v>0.1</v>
      </c>
      <c r="M20" s="904"/>
      <c r="N20" s="902" t="s">
        <v>313</v>
      </c>
    </row>
    <row r="21" spans="2:14" ht="15" customHeight="1" x14ac:dyDescent="0.2">
      <c r="C21" s="897" t="s">
        <v>470</v>
      </c>
      <c r="D21" s="897"/>
      <c r="E21" s="903"/>
      <c r="F21" s="899">
        <v>7.7</v>
      </c>
      <c r="G21" s="899"/>
      <c r="H21" s="899">
        <v>7.8</v>
      </c>
      <c r="I21" s="899"/>
      <c r="J21" s="899">
        <v>0</v>
      </c>
      <c r="K21" s="899"/>
      <c r="L21" s="899">
        <v>0.1</v>
      </c>
      <c r="M21" s="904"/>
      <c r="N21" s="902" t="s">
        <v>311</v>
      </c>
    </row>
    <row r="22" spans="2:14" ht="15" customHeight="1" x14ac:dyDescent="0.2">
      <c r="C22" s="897" t="s">
        <v>425</v>
      </c>
      <c r="D22" s="897"/>
      <c r="E22" s="903"/>
      <c r="F22" s="899">
        <v>7</v>
      </c>
      <c r="G22" s="899"/>
      <c r="H22" s="899">
        <v>7.4</v>
      </c>
      <c r="I22" s="899"/>
      <c r="J22" s="899">
        <v>0.1</v>
      </c>
      <c r="K22" s="899"/>
      <c r="L22" s="899">
        <v>0.2</v>
      </c>
      <c r="M22" s="904"/>
      <c r="N22" s="902" t="s">
        <v>331</v>
      </c>
    </row>
    <row r="23" spans="2:14" ht="15" customHeight="1" x14ac:dyDescent="0.2">
      <c r="C23" s="897" t="s">
        <v>380</v>
      </c>
      <c r="D23" s="897"/>
      <c r="E23" s="903"/>
      <c r="F23" s="899">
        <v>7.3</v>
      </c>
      <c r="G23" s="899"/>
      <c r="H23" s="899">
        <v>7.4</v>
      </c>
      <c r="I23" s="899"/>
      <c r="J23" s="899">
        <v>0.1</v>
      </c>
      <c r="K23" s="899"/>
      <c r="L23" s="899">
        <v>0</v>
      </c>
      <c r="M23" s="904"/>
      <c r="N23" s="902" t="s">
        <v>331</v>
      </c>
    </row>
    <row r="24" spans="2:14" ht="15" customHeight="1" x14ac:dyDescent="0.2">
      <c r="C24" s="897" t="s">
        <v>463</v>
      </c>
      <c r="D24" s="897"/>
      <c r="E24" s="903"/>
      <c r="F24" s="899">
        <v>7.2</v>
      </c>
      <c r="G24" s="899"/>
      <c r="H24" s="899">
        <v>7.3</v>
      </c>
      <c r="I24" s="899"/>
      <c r="J24" s="899">
        <v>0</v>
      </c>
      <c r="K24" s="899"/>
      <c r="L24" s="899">
        <v>0.1</v>
      </c>
      <c r="M24" s="904"/>
      <c r="N24" s="902" t="s">
        <v>312</v>
      </c>
    </row>
    <row r="25" spans="2:14" ht="15" customHeight="1" x14ac:dyDescent="0.2">
      <c r="C25" s="897" t="s">
        <v>489</v>
      </c>
      <c r="D25" s="897"/>
      <c r="E25" s="903"/>
      <c r="F25" s="899">
        <v>7.1</v>
      </c>
      <c r="G25" s="899"/>
      <c r="H25" s="899">
        <v>7.1</v>
      </c>
      <c r="I25" s="899"/>
      <c r="J25" s="899">
        <v>0</v>
      </c>
      <c r="K25" s="899"/>
      <c r="L25" s="899">
        <v>0</v>
      </c>
      <c r="M25" s="904"/>
      <c r="N25" s="902" t="s">
        <v>327</v>
      </c>
    </row>
    <row r="26" spans="2:14" ht="15" customHeight="1" x14ac:dyDescent="0.2">
      <c r="C26" s="897" t="s">
        <v>431</v>
      </c>
      <c r="D26" s="897"/>
      <c r="E26" s="903"/>
      <c r="F26" s="899">
        <v>6.9</v>
      </c>
      <c r="G26" s="899"/>
      <c r="H26" s="899">
        <v>7</v>
      </c>
      <c r="I26" s="899"/>
      <c r="J26" s="899">
        <v>0</v>
      </c>
      <c r="K26" s="899"/>
      <c r="L26" s="899">
        <v>0.1</v>
      </c>
      <c r="M26" s="904"/>
      <c r="N26" s="902" t="s">
        <v>314</v>
      </c>
    </row>
    <row r="27" spans="2:14" ht="15" customHeight="1" x14ac:dyDescent="0.2">
      <c r="C27" s="897" t="s">
        <v>358</v>
      </c>
      <c r="D27" s="897"/>
      <c r="E27" s="903"/>
      <c r="F27" s="899">
        <v>6.7</v>
      </c>
      <c r="G27" s="899"/>
      <c r="H27" s="899">
        <v>6.8</v>
      </c>
      <c r="I27" s="899"/>
      <c r="J27" s="899">
        <v>0.1</v>
      </c>
      <c r="K27" s="899"/>
      <c r="L27" s="899">
        <v>0</v>
      </c>
      <c r="M27" s="904"/>
      <c r="N27" s="902" t="s">
        <v>331</v>
      </c>
    </row>
    <row r="28" spans="2:14" ht="15" customHeight="1" x14ac:dyDescent="0.2">
      <c r="C28" s="897" t="s">
        <v>487</v>
      </c>
      <c r="D28" s="897"/>
      <c r="E28" s="903"/>
      <c r="F28" s="899">
        <v>6.9</v>
      </c>
      <c r="G28" s="899"/>
      <c r="H28" s="899">
        <v>6.8</v>
      </c>
      <c r="I28" s="899"/>
      <c r="J28" s="899">
        <v>0</v>
      </c>
      <c r="K28" s="899"/>
      <c r="L28" s="899">
        <v>-0.1</v>
      </c>
      <c r="M28" s="904"/>
      <c r="N28" s="902" t="s">
        <v>311</v>
      </c>
    </row>
    <row r="29" spans="2:14" ht="15" customHeight="1" x14ac:dyDescent="0.2">
      <c r="C29" s="897" t="s">
        <v>488</v>
      </c>
      <c r="D29" s="897"/>
      <c r="E29" s="903"/>
      <c r="F29" s="899">
        <v>6.4</v>
      </c>
      <c r="G29" s="899"/>
      <c r="H29" s="899">
        <v>6.3</v>
      </c>
      <c r="I29" s="899"/>
      <c r="J29" s="899">
        <v>0</v>
      </c>
      <c r="K29" s="899"/>
      <c r="L29" s="899">
        <v>0</v>
      </c>
      <c r="M29" s="904"/>
      <c r="N29" s="902" t="s">
        <v>226</v>
      </c>
    </row>
    <row r="30" spans="2:14" ht="15" customHeight="1" thickBot="1" x14ac:dyDescent="0.25">
      <c r="C30" s="744"/>
      <c r="D30" s="744"/>
      <c r="E30" s="752"/>
      <c r="F30" s="805"/>
      <c r="G30" s="744"/>
      <c r="H30" s="767">
        <v>186.3</v>
      </c>
      <c r="I30" s="754"/>
      <c r="J30" s="767">
        <v>1</v>
      </c>
      <c r="K30" s="758"/>
      <c r="L30" s="767">
        <v>0.8</v>
      </c>
      <c r="M30" s="754"/>
      <c r="N30" s="768" t="s">
        <v>327</v>
      </c>
    </row>
    <row r="31" spans="2:14" ht="15" customHeight="1" x14ac:dyDescent="0.2">
      <c r="C31" s="744"/>
      <c r="D31" s="744"/>
      <c r="E31" s="752"/>
      <c r="F31" s="805"/>
      <c r="G31" s="744"/>
      <c r="H31" s="758"/>
      <c r="I31" s="754"/>
      <c r="K31" s="758"/>
      <c r="L31" s="758"/>
      <c r="M31" s="754"/>
      <c r="N31" s="754"/>
    </row>
    <row r="32" spans="2:14" s="748" customFormat="1" ht="15" customHeight="1" thickBot="1" x14ac:dyDescent="0.3">
      <c r="C32" s="748" t="s">
        <v>464</v>
      </c>
      <c r="H32" s="836">
        <v>0.32900000000000001</v>
      </c>
      <c r="K32" s="751"/>
      <c r="L32" s="751"/>
    </row>
    <row r="33" spans="2:14" s="748" customFormat="1" ht="15" customHeight="1" x14ac:dyDescent="0.25">
      <c r="H33" s="756"/>
      <c r="K33" s="751"/>
      <c r="L33" s="751"/>
    </row>
    <row r="34" spans="2:14" s="748" customFormat="1" ht="15" customHeight="1" x14ac:dyDescent="0.25">
      <c r="H34" s="756"/>
      <c r="K34" s="751"/>
      <c r="L34" s="751"/>
    </row>
    <row r="35" spans="2:14" s="837" customFormat="1" ht="22.5" customHeight="1" x14ac:dyDescent="0.25">
      <c r="D35" s="840"/>
      <c r="F35" s="1065" t="s">
        <v>479</v>
      </c>
      <c r="G35" s="1065"/>
      <c r="H35" s="1065"/>
      <c r="I35" s="1065"/>
      <c r="J35" s="1065"/>
      <c r="K35" s="1065"/>
      <c r="L35" s="1065"/>
      <c r="M35" s="1065"/>
      <c r="N35" s="1065"/>
    </row>
    <row r="36" spans="2:14" ht="15.75" x14ac:dyDescent="0.25">
      <c r="B36" s="748"/>
      <c r="C36" s="832"/>
      <c r="D36" s="832"/>
      <c r="G36" s="832"/>
      <c r="I36" s="832"/>
      <c r="J36" s="838" t="s">
        <v>468</v>
      </c>
      <c r="N36" s="838" t="s">
        <v>401</v>
      </c>
    </row>
    <row r="37" spans="2:14" ht="15.75" x14ac:dyDescent="0.25">
      <c r="B37" s="748"/>
      <c r="C37" s="748"/>
      <c r="D37" s="748"/>
      <c r="G37" s="748"/>
      <c r="H37" s="838" t="s">
        <v>401</v>
      </c>
      <c r="I37" s="748"/>
      <c r="J37" s="839" t="s">
        <v>469</v>
      </c>
      <c r="N37" s="838" t="s">
        <v>402</v>
      </c>
    </row>
    <row r="38" spans="2:14" ht="15.75" x14ac:dyDescent="0.25">
      <c r="B38" s="748"/>
      <c r="F38" s="838" t="s">
        <v>400</v>
      </c>
      <c r="G38" s="748"/>
      <c r="H38" s="838" t="s">
        <v>403</v>
      </c>
      <c r="I38" s="748"/>
      <c r="J38" s="838" t="s">
        <v>467</v>
      </c>
      <c r="N38" s="838" t="s">
        <v>404</v>
      </c>
    </row>
    <row r="39" spans="2:14" ht="15.75" x14ac:dyDescent="0.25">
      <c r="B39" s="748"/>
      <c r="C39" s="748" t="s">
        <v>415</v>
      </c>
      <c r="D39" s="748"/>
      <c r="F39" s="748"/>
      <c r="G39" s="748"/>
      <c r="H39" s="748"/>
      <c r="I39" s="748"/>
      <c r="J39" s="748"/>
      <c r="N39" s="838"/>
    </row>
    <row r="40" spans="2:14" x14ac:dyDescent="0.2">
      <c r="C40" s="897" t="s">
        <v>389</v>
      </c>
      <c r="D40" s="897"/>
      <c r="E40" s="895"/>
      <c r="F40" s="905">
        <v>91.6</v>
      </c>
      <c r="G40" s="906"/>
      <c r="H40" s="905">
        <v>282.5</v>
      </c>
      <c r="I40" s="906"/>
      <c r="J40" s="905">
        <v>374.1</v>
      </c>
      <c r="K40" s="895"/>
      <c r="L40" s="895"/>
      <c r="M40" s="895"/>
      <c r="N40" s="905">
        <v>0</v>
      </c>
    </row>
    <row r="41" spans="2:14" x14ac:dyDescent="0.2">
      <c r="C41" s="897" t="s">
        <v>351</v>
      </c>
      <c r="D41" s="897"/>
      <c r="E41" s="895"/>
      <c r="F41" s="907">
        <v>35.6</v>
      </c>
      <c r="G41" s="906"/>
      <c r="H41" s="907">
        <v>18.100000000000001</v>
      </c>
      <c r="I41" s="907"/>
      <c r="J41" s="907">
        <v>53.7</v>
      </c>
      <c r="K41" s="895"/>
      <c r="L41" s="895"/>
      <c r="M41" s="895"/>
      <c r="N41" s="907">
        <v>34.799999999999997</v>
      </c>
    </row>
    <row r="42" spans="2:14" x14ac:dyDescent="0.2">
      <c r="C42" s="897" t="s">
        <v>364</v>
      </c>
      <c r="D42" s="897"/>
      <c r="E42" s="895"/>
      <c r="F42" s="907">
        <v>34.799999999999997</v>
      </c>
      <c r="G42" s="906"/>
      <c r="H42" s="907">
        <v>0.8</v>
      </c>
      <c r="I42" s="907"/>
      <c r="J42" s="907">
        <v>35.6</v>
      </c>
      <c r="K42" s="895"/>
      <c r="L42" s="895"/>
      <c r="M42" s="895"/>
      <c r="N42" s="907">
        <v>0</v>
      </c>
    </row>
    <row r="43" spans="2:14" x14ac:dyDescent="0.2">
      <c r="C43" s="897" t="s">
        <v>344</v>
      </c>
      <c r="D43" s="897"/>
      <c r="E43" s="895"/>
      <c r="F43" s="907">
        <v>5.2</v>
      </c>
      <c r="G43" s="906"/>
      <c r="H43" s="907">
        <v>29.1</v>
      </c>
      <c r="I43" s="907"/>
      <c r="J43" s="907">
        <v>34.299999999999997</v>
      </c>
      <c r="K43" s="895"/>
      <c r="L43" s="895"/>
      <c r="M43" s="895"/>
      <c r="N43" s="907">
        <v>1.5</v>
      </c>
    </row>
    <row r="44" spans="2:14" x14ac:dyDescent="0.2">
      <c r="C44" s="897" t="s">
        <v>390</v>
      </c>
      <c r="D44" s="897"/>
      <c r="E44" s="895"/>
      <c r="F44" s="907">
        <v>4.2</v>
      </c>
      <c r="G44" s="906"/>
      <c r="H44" s="907">
        <v>20.3</v>
      </c>
      <c r="I44" s="907"/>
      <c r="J44" s="907">
        <v>24.5</v>
      </c>
      <c r="K44" s="895"/>
      <c r="L44" s="895"/>
      <c r="M44" s="895"/>
      <c r="N44" s="907">
        <v>1.7</v>
      </c>
    </row>
    <row r="45" spans="2:14" x14ac:dyDescent="0.2">
      <c r="C45" s="897" t="s">
        <v>343</v>
      </c>
      <c r="D45" s="897"/>
      <c r="E45" s="895"/>
      <c r="F45" s="907">
        <v>11.4</v>
      </c>
      <c r="G45" s="906"/>
      <c r="H45" s="907">
        <v>8.6</v>
      </c>
      <c r="I45" s="907"/>
      <c r="J45" s="907">
        <v>20</v>
      </c>
      <c r="K45" s="895"/>
      <c r="L45" s="895"/>
      <c r="M45" s="895"/>
      <c r="N45" s="907">
        <v>10.5</v>
      </c>
    </row>
    <row r="46" spans="2:14" x14ac:dyDescent="0.2">
      <c r="C46" s="897" t="s">
        <v>350</v>
      </c>
      <c r="D46" s="897"/>
      <c r="E46" s="895"/>
      <c r="F46" s="907">
        <v>17.600000000000001</v>
      </c>
      <c r="G46" s="906"/>
      <c r="H46" s="907">
        <v>0</v>
      </c>
      <c r="I46" s="907"/>
      <c r="J46" s="907">
        <v>17.600000000000001</v>
      </c>
      <c r="K46" s="895"/>
      <c r="L46" s="895"/>
      <c r="M46" s="895"/>
      <c r="N46" s="907">
        <v>0.2</v>
      </c>
    </row>
    <row r="47" spans="2:14" x14ac:dyDescent="0.2">
      <c r="C47" s="897" t="s">
        <v>345</v>
      </c>
      <c r="D47" s="897"/>
      <c r="E47" s="895"/>
      <c r="F47" s="907">
        <v>10.3</v>
      </c>
      <c r="G47" s="906"/>
      <c r="H47" s="907">
        <v>2.7</v>
      </c>
      <c r="I47" s="907"/>
      <c r="J47" s="907">
        <v>13</v>
      </c>
      <c r="K47" s="895"/>
      <c r="L47" s="895"/>
      <c r="M47" s="895"/>
      <c r="N47" s="907">
        <v>2.1</v>
      </c>
    </row>
    <row r="48" spans="2:14" x14ac:dyDescent="0.2">
      <c r="C48" s="897" t="s">
        <v>391</v>
      </c>
      <c r="D48" s="897"/>
      <c r="E48" s="895"/>
      <c r="F48" s="907">
        <v>8</v>
      </c>
      <c r="G48" s="906"/>
      <c r="H48" s="907">
        <v>3.9</v>
      </c>
      <c r="I48" s="907"/>
      <c r="J48" s="907">
        <v>11.9</v>
      </c>
      <c r="K48" s="895"/>
      <c r="L48" s="895"/>
      <c r="M48" s="895"/>
      <c r="N48" s="907">
        <v>0</v>
      </c>
    </row>
    <row r="49" spans="2:14" x14ac:dyDescent="0.2">
      <c r="C49" s="897" t="s">
        <v>386</v>
      </c>
      <c r="D49" s="897"/>
      <c r="E49" s="895"/>
      <c r="F49" s="907">
        <v>0</v>
      </c>
      <c r="G49" s="906"/>
      <c r="H49" s="907">
        <v>7.8</v>
      </c>
      <c r="I49" s="907"/>
      <c r="J49" s="907">
        <v>7.8</v>
      </c>
      <c r="K49" s="895"/>
      <c r="L49" s="895"/>
      <c r="M49" s="895"/>
      <c r="N49" s="907">
        <v>0</v>
      </c>
    </row>
    <row r="50" spans="2:14" x14ac:dyDescent="0.2">
      <c r="C50" s="897" t="s">
        <v>392</v>
      </c>
      <c r="D50" s="897"/>
      <c r="E50" s="895"/>
      <c r="F50" s="907">
        <v>0</v>
      </c>
      <c r="G50" s="906"/>
      <c r="H50" s="907">
        <v>4.5</v>
      </c>
      <c r="I50" s="907"/>
      <c r="J50" s="907">
        <v>4.5</v>
      </c>
      <c r="K50" s="895"/>
      <c r="L50" s="895"/>
      <c r="M50" s="895"/>
      <c r="N50" s="907">
        <v>1.8</v>
      </c>
    </row>
    <row r="51" spans="2:14" x14ac:dyDescent="0.2">
      <c r="C51" s="897" t="s">
        <v>387</v>
      </c>
      <c r="D51" s="897"/>
      <c r="E51" s="895"/>
      <c r="F51" s="907">
        <v>2.6</v>
      </c>
      <c r="G51" s="906"/>
      <c r="H51" s="907">
        <v>1.2</v>
      </c>
      <c r="I51" s="907"/>
      <c r="J51" s="907">
        <v>3.8</v>
      </c>
      <c r="K51" s="895"/>
      <c r="L51" s="895"/>
      <c r="M51" s="895"/>
      <c r="N51" s="907">
        <v>0</v>
      </c>
    </row>
    <row r="52" spans="2:14" x14ac:dyDescent="0.2">
      <c r="C52" s="897" t="s">
        <v>393</v>
      </c>
      <c r="D52" s="897"/>
      <c r="E52" s="895"/>
      <c r="F52" s="907">
        <v>0</v>
      </c>
      <c r="G52" s="906"/>
      <c r="H52" s="907">
        <v>3.5</v>
      </c>
      <c r="I52" s="907"/>
      <c r="J52" s="907">
        <v>3.5</v>
      </c>
      <c r="K52" s="895"/>
      <c r="L52" s="895"/>
      <c r="M52" s="895"/>
      <c r="N52" s="907">
        <v>0</v>
      </c>
    </row>
    <row r="53" spans="2:14" x14ac:dyDescent="0.2">
      <c r="C53" s="897" t="s">
        <v>428</v>
      </c>
      <c r="D53" s="897"/>
      <c r="E53" s="895"/>
      <c r="F53" s="907">
        <v>2.4</v>
      </c>
      <c r="G53" s="906"/>
      <c r="H53" s="907">
        <v>0</v>
      </c>
      <c r="I53" s="907"/>
      <c r="J53" s="907">
        <v>2.4</v>
      </c>
      <c r="K53" s="895"/>
      <c r="L53" s="895"/>
      <c r="M53" s="895"/>
      <c r="N53" s="907">
        <v>0</v>
      </c>
    </row>
    <row r="54" spans="2:14" x14ac:dyDescent="0.2">
      <c r="C54" s="897" t="s">
        <v>396</v>
      </c>
      <c r="D54" s="897"/>
      <c r="E54" s="895"/>
      <c r="F54" s="907">
        <v>0.5</v>
      </c>
      <c r="G54" s="906"/>
      <c r="H54" s="907">
        <v>1.7</v>
      </c>
      <c r="I54" s="907"/>
      <c r="J54" s="907">
        <v>2.2000000000000002</v>
      </c>
      <c r="K54" s="895"/>
      <c r="L54" s="895"/>
      <c r="M54" s="895"/>
      <c r="N54" s="907">
        <v>0</v>
      </c>
    </row>
    <row r="55" spans="2:14" x14ac:dyDescent="0.2">
      <c r="C55" s="897" t="s">
        <v>388</v>
      </c>
      <c r="D55" s="897"/>
      <c r="E55" s="895"/>
      <c r="F55" s="907">
        <v>0</v>
      </c>
      <c r="G55" s="906"/>
      <c r="H55" s="907">
        <v>1.5</v>
      </c>
      <c r="I55" s="907"/>
      <c r="J55" s="907">
        <v>1.5</v>
      </c>
      <c r="K55" s="895"/>
      <c r="L55" s="895"/>
      <c r="M55" s="895"/>
      <c r="N55" s="907">
        <v>0</v>
      </c>
    </row>
    <row r="56" spans="2:14" x14ac:dyDescent="0.2">
      <c r="C56" s="897" t="s">
        <v>395</v>
      </c>
      <c r="D56" s="897"/>
      <c r="E56" s="895"/>
      <c r="F56" s="907">
        <v>1.3</v>
      </c>
      <c r="G56" s="906"/>
      <c r="H56" s="907">
        <v>0</v>
      </c>
      <c r="I56" s="907"/>
      <c r="J56" s="907">
        <v>1.3</v>
      </c>
      <c r="K56" s="895"/>
      <c r="L56" s="895"/>
      <c r="M56" s="895"/>
      <c r="N56" s="907">
        <v>0</v>
      </c>
    </row>
    <row r="57" spans="2:14" x14ac:dyDescent="0.2">
      <c r="C57" s="897" t="s">
        <v>365</v>
      </c>
      <c r="D57" s="897"/>
      <c r="E57" s="895"/>
      <c r="F57" s="907">
        <v>0</v>
      </c>
      <c r="G57" s="906"/>
      <c r="H57" s="907">
        <v>0.7</v>
      </c>
      <c r="I57" s="907"/>
      <c r="J57" s="907">
        <v>0.7</v>
      </c>
      <c r="K57" s="895"/>
      <c r="L57" s="895"/>
      <c r="M57" s="895"/>
      <c r="N57" s="907">
        <v>0</v>
      </c>
    </row>
    <row r="58" spans="2:14" x14ac:dyDescent="0.2">
      <c r="C58" s="897" t="s">
        <v>397</v>
      </c>
      <c r="D58" s="897"/>
      <c r="E58" s="895"/>
      <c r="F58" s="907">
        <v>0</v>
      </c>
      <c r="G58" s="906"/>
      <c r="H58" s="907">
        <v>0.5</v>
      </c>
      <c r="I58" s="907"/>
      <c r="J58" s="907">
        <v>0.5</v>
      </c>
      <c r="K58" s="895"/>
      <c r="L58" s="895"/>
      <c r="M58" s="895"/>
      <c r="N58" s="907">
        <v>0</v>
      </c>
    </row>
    <row r="59" spans="2:14" x14ac:dyDescent="0.2">
      <c r="C59" s="897" t="s">
        <v>394</v>
      </c>
      <c r="D59" s="897"/>
      <c r="E59" s="895"/>
      <c r="F59" s="907">
        <v>0</v>
      </c>
      <c r="G59" s="906"/>
      <c r="H59" s="907">
        <v>0.4</v>
      </c>
      <c r="I59" s="907"/>
      <c r="J59" s="907">
        <v>0.4</v>
      </c>
      <c r="K59" s="895"/>
      <c r="L59" s="895"/>
      <c r="M59" s="895"/>
      <c r="N59" s="907">
        <v>0</v>
      </c>
    </row>
    <row r="60" spans="2:14" x14ac:dyDescent="0.2">
      <c r="C60" s="897" t="s">
        <v>405</v>
      </c>
      <c r="D60" s="897"/>
      <c r="E60" s="895"/>
      <c r="F60" s="907">
        <v>10.1</v>
      </c>
      <c r="G60" s="906"/>
      <c r="H60" s="907">
        <v>16.8</v>
      </c>
      <c r="I60" s="907"/>
      <c r="J60" s="907">
        <v>26.9</v>
      </c>
      <c r="K60" s="895"/>
      <c r="L60" s="895"/>
      <c r="M60" s="895"/>
      <c r="N60" s="907">
        <v>0</v>
      </c>
    </row>
    <row r="61" spans="2:14" x14ac:dyDescent="0.2">
      <c r="C61" s="765" t="s">
        <v>406</v>
      </c>
      <c r="D61" s="765"/>
      <c r="F61" s="829">
        <v>0</v>
      </c>
      <c r="G61" s="831"/>
      <c r="H61" s="829">
        <v>0</v>
      </c>
      <c r="I61" s="829"/>
      <c r="J61" s="907">
        <v>0</v>
      </c>
      <c r="N61" s="829">
        <v>16.2</v>
      </c>
    </row>
    <row r="62" spans="2:14" x14ac:dyDescent="0.2">
      <c r="C62" s="765" t="s">
        <v>407</v>
      </c>
      <c r="D62" s="765"/>
      <c r="F62" s="829">
        <v>0</v>
      </c>
      <c r="G62" s="831"/>
      <c r="H62" s="829">
        <v>0</v>
      </c>
      <c r="I62" s="829"/>
      <c r="J62" s="907">
        <v>0</v>
      </c>
      <c r="N62" s="829">
        <v>36.299999999999997</v>
      </c>
    </row>
    <row r="63" spans="2:14" ht="15.75" thickBot="1" x14ac:dyDescent="0.25">
      <c r="B63" s="833"/>
      <c r="C63" s="831"/>
      <c r="D63" s="831"/>
      <c r="F63" s="834">
        <v>235.6</v>
      </c>
      <c r="G63" s="831"/>
      <c r="H63" s="834">
        <v>404.6</v>
      </c>
      <c r="I63" s="831"/>
      <c r="J63" s="834">
        <v>640.20000000000005</v>
      </c>
      <c r="N63" s="834">
        <v>105.1</v>
      </c>
    </row>
    <row r="64" spans="2:14" x14ac:dyDescent="0.2">
      <c r="B64" s="754"/>
      <c r="H64" s="749"/>
    </row>
    <row r="66" spans="3:14" ht="21" customHeight="1" x14ac:dyDescent="0.2">
      <c r="C66" s="1066" t="s">
        <v>473</v>
      </c>
      <c r="D66" s="1066"/>
      <c r="E66" s="1066"/>
      <c r="F66" s="1066"/>
      <c r="G66" s="1066"/>
      <c r="H66" s="1066"/>
      <c r="I66" s="1066"/>
      <c r="J66" s="1066"/>
      <c r="K66" s="1066"/>
      <c r="L66" s="1066"/>
      <c r="M66" s="1066"/>
      <c r="N66" s="1066"/>
    </row>
    <row r="67" spans="3:14" x14ac:dyDescent="0.2">
      <c r="C67" s="1066"/>
      <c r="D67" s="1066"/>
      <c r="E67" s="1066"/>
      <c r="F67" s="1066"/>
      <c r="G67" s="1066"/>
      <c r="H67" s="1066"/>
      <c r="I67" s="1066"/>
      <c r="J67" s="1066"/>
      <c r="K67" s="1066"/>
      <c r="L67" s="1066"/>
      <c r="M67" s="1066"/>
      <c r="N67" s="1066"/>
    </row>
  </sheetData>
  <sortState ref="A40:AB59">
    <sortCondition descending="1" ref="J40:J59"/>
  </sortState>
  <mergeCells count="5">
    <mergeCell ref="F5:N5"/>
    <mergeCell ref="F35:N35"/>
    <mergeCell ref="C1:N1"/>
    <mergeCell ref="C2:N2"/>
    <mergeCell ref="C66:N67"/>
  </mergeCells>
  <printOptions horizontalCentered="1" verticalCentered="1"/>
  <pageMargins left="0.2" right="0.2" top="0.42" bottom="0.4" header="0.37" footer="0.2"/>
  <pageSetup scale="54" orientation="landscape" horizontalDpi="1200" verticalDpi="1200" r:id="rId1"/>
  <headerFooter alignWithMargins="0">
    <oddHeader>&amp;R&amp;G</oddHeader>
    <oddFooter>&amp;C&amp;14PAGE 16</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90" zoomScaleNormal="90" zoomScaleSheetLayoutView="90" workbookViewId="0">
      <selection activeCell="B86" sqref="B86"/>
    </sheetView>
  </sheetViews>
  <sheetFormatPr defaultRowHeight="12.75" x14ac:dyDescent="0.2"/>
  <cols>
    <col min="1" max="1" width="23.42578125" style="398" customWidth="1"/>
    <col min="2" max="2" width="6" style="398" customWidth="1"/>
    <col min="3" max="7" width="9.85546875" style="398" customWidth="1"/>
    <col min="8" max="8" width="8.140625" style="398" customWidth="1"/>
    <col min="9" max="16" width="9.85546875" style="398" customWidth="1"/>
    <col min="17" max="162" width="9.140625" style="398"/>
    <col min="163" max="163" width="23.42578125" style="398" customWidth="1"/>
    <col min="164" max="164" width="6" style="398" customWidth="1"/>
    <col min="165" max="169" width="9.85546875" style="398" customWidth="1"/>
    <col min="170" max="170" width="8.140625" style="398" customWidth="1"/>
    <col min="171" max="178" width="9.85546875" style="398" customWidth="1"/>
    <col min="179" max="418" width="9.140625" style="398"/>
    <col min="419" max="419" width="23.42578125" style="398" customWidth="1"/>
    <col min="420" max="420" width="6" style="398" customWidth="1"/>
    <col min="421" max="425" width="9.85546875" style="398" customWidth="1"/>
    <col min="426" max="426" width="8.140625" style="398" customWidth="1"/>
    <col min="427" max="434" width="9.85546875" style="398" customWidth="1"/>
    <col min="435" max="674" width="9.140625" style="398"/>
    <col min="675" max="675" width="23.42578125" style="398" customWidth="1"/>
    <col min="676" max="676" width="6" style="398" customWidth="1"/>
    <col min="677" max="681" width="9.85546875" style="398" customWidth="1"/>
    <col min="682" max="682" width="8.140625" style="398" customWidth="1"/>
    <col min="683" max="690" width="9.85546875" style="398" customWidth="1"/>
    <col min="691" max="930" width="9.140625" style="398"/>
    <col min="931" max="931" width="23.42578125" style="398" customWidth="1"/>
    <col min="932" max="932" width="6" style="398" customWidth="1"/>
    <col min="933" max="937" width="9.85546875" style="398" customWidth="1"/>
    <col min="938" max="938" width="8.140625" style="398" customWidth="1"/>
    <col min="939" max="946" width="9.85546875" style="398" customWidth="1"/>
    <col min="947" max="1186" width="9.140625" style="398"/>
    <col min="1187" max="1187" width="23.42578125" style="398" customWidth="1"/>
    <col min="1188" max="1188" width="6" style="398" customWidth="1"/>
    <col min="1189" max="1193" width="9.85546875" style="398" customWidth="1"/>
    <col min="1194" max="1194" width="8.140625" style="398" customWidth="1"/>
    <col min="1195" max="1202" width="9.85546875" style="398" customWidth="1"/>
    <col min="1203" max="1442" width="9.140625" style="398"/>
    <col min="1443" max="1443" width="23.42578125" style="398" customWidth="1"/>
    <col min="1444" max="1444" width="6" style="398" customWidth="1"/>
    <col min="1445" max="1449" width="9.85546875" style="398" customWidth="1"/>
    <col min="1450" max="1450" width="8.140625" style="398" customWidth="1"/>
    <col min="1451" max="1458" width="9.85546875" style="398" customWidth="1"/>
    <col min="1459" max="1698" width="9.140625" style="398"/>
    <col min="1699" max="1699" width="23.42578125" style="398" customWidth="1"/>
    <col min="1700" max="1700" width="6" style="398" customWidth="1"/>
    <col min="1701" max="1705" width="9.85546875" style="398" customWidth="1"/>
    <col min="1706" max="1706" width="8.140625" style="398" customWidth="1"/>
    <col min="1707" max="1714" width="9.85546875" style="398" customWidth="1"/>
    <col min="1715" max="1954" width="9.140625" style="398"/>
    <col min="1955" max="1955" width="23.42578125" style="398" customWidth="1"/>
    <col min="1956" max="1956" width="6" style="398" customWidth="1"/>
    <col min="1957" max="1961" width="9.85546875" style="398" customWidth="1"/>
    <col min="1962" max="1962" width="8.140625" style="398" customWidth="1"/>
    <col min="1963" max="1970" width="9.85546875" style="398" customWidth="1"/>
    <col min="1971" max="2210" width="9.140625" style="398"/>
    <col min="2211" max="2211" width="23.42578125" style="398" customWidth="1"/>
    <col min="2212" max="2212" width="6" style="398" customWidth="1"/>
    <col min="2213" max="2217" width="9.85546875" style="398" customWidth="1"/>
    <col min="2218" max="2218" width="8.140625" style="398" customWidth="1"/>
    <col min="2219" max="2226" width="9.85546875" style="398" customWidth="1"/>
    <col min="2227" max="2466" width="9.140625" style="398"/>
    <col min="2467" max="2467" width="23.42578125" style="398" customWidth="1"/>
    <col min="2468" max="2468" width="6" style="398" customWidth="1"/>
    <col min="2469" max="2473" width="9.85546875" style="398" customWidth="1"/>
    <col min="2474" max="2474" width="8.140625" style="398" customWidth="1"/>
    <col min="2475" max="2482" width="9.85546875" style="398" customWidth="1"/>
    <col min="2483" max="2722" width="9.140625" style="398"/>
    <col min="2723" max="2723" width="23.42578125" style="398" customWidth="1"/>
    <col min="2724" max="2724" width="6" style="398" customWidth="1"/>
    <col min="2725" max="2729" width="9.85546875" style="398" customWidth="1"/>
    <col min="2730" max="2730" width="8.140625" style="398" customWidth="1"/>
    <col min="2731" max="2738" width="9.85546875" style="398" customWidth="1"/>
    <col min="2739" max="2978" width="9.140625" style="398"/>
    <col min="2979" max="2979" width="23.42578125" style="398" customWidth="1"/>
    <col min="2980" max="2980" width="6" style="398" customWidth="1"/>
    <col min="2981" max="2985" width="9.85546875" style="398" customWidth="1"/>
    <col min="2986" max="2986" width="8.140625" style="398" customWidth="1"/>
    <col min="2987" max="2994" width="9.85546875" style="398" customWidth="1"/>
    <col min="2995" max="3234" width="9.140625" style="398"/>
    <col min="3235" max="3235" width="23.42578125" style="398" customWidth="1"/>
    <col min="3236" max="3236" width="6" style="398" customWidth="1"/>
    <col min="3237" max="3241" width="9.85546875" style="398" customWidth="1"/>
    <col min="3242" max="3242" width="8.140625" style="398" customWidth="1"/>
    <col min="3243" max="3250" width="9.85546875" style="398" customWidth="1"/>
    <col min="3251" max="3490" width="9.140625" style="398"/>
    <col min="3491" max="3491" width="23.42578125" style="398" customWidth="1"/>
    <col min="3492" max="3492" width="6" style="398" customWidth="1"/>
    <col min="3493" max="3497" width="9.85546875" style="398" customWidth="1"/>
    <col min="3498" max="3498" width="8.140625" style="398" customWidth="1"/>
    <col min="3499" max="3506" width="9.85546875" style="398" customWidth="1"/>
    <col min="3507" max="3746" width="9.140625" style="398"/>
    <col min="3747" max="3747" width="23.42578125" style="398" customWidth="1"/>
    <col min="3748" max="3748" width="6" style="398" customWidth="1"/>
    <col min="3749" max="3753" width="9.85546875" style="398" customWidth="1"/>
    <col min="3754" max="3754" width="8.140625" style="398" customWidth="1"/>
    <col min="3755" max="3762" width="9.85546875" style="398" customWidth="1"/>
    <col min="3763" max="4002" width="9.140625" style="398"/>
    <col min="4003" max="4003" width="23.42578125" style="398" customWidth="1"/>
    <col min="4004" max="4004" width="6" style="398" customWidth="1"/>
    <col min="4005" max="4009" width="9.85546875" style="398" customWidth="1"/>
    <col min="4010" max="4010" width="8.140625" style="398" customWidth="1"/>
    <col min="4011" max="4018" width="9.85546875" style="398" customWidth="1"/>
    <col min="4019" max="4258" width="9.140625" style="398"/>
    <col min="4259" max="4259" width="23.42578125" style="398" customWidth="1"/>
    <col min="4260" max="4260" width="6" style="398" customWidth="1"/>
    <col min="4261" max="4265" width="9.85546875" style="398" customWidth="1"/>
    <col min="4266" max="4266" width="8.140625" style="398" customWidth="1"/>
    <col min="4267" max="4274" width="9.85546875" style="398" customWidth="1"/>
    <col min="4275" max="4514" width="9.140625" style="398"/>
    <col min="4515" max="4515" width="23.42578125" style="398" customWidth="1"/>
    <col min="4516" max="4516" width="6" style="398" customWidth="1"/>
    <col min="4517" max="4521" width="9.85546875" style="398" customWidth="1"/>
    <col min="4522" max="4522" width="8.140625" style="398" customWidth="1"/>
    <col min="4523" max="4530" width="9.85546875" style="398" customWidth="1"/>
    <col min="4531" max="4770" width="9.140625" style="398"/>
    <col min="4771" max="4771" width="23.42578125" style="398" customWidth="1"/>
    <col min="4772" max="4772" width="6" style="398" customWidth="1"/>
    <col min="4773" max="4777" width="9.85546875" style="398" customWidth="1"/>
    <col min="4778" max="4778" width="8.140625" style="398" customWidth="1"/>
    <col min="4779" max="4786" width="9.85546875" style="398" customWidth="1"/>
    <col min="4787" max="5026" width="9.140625" style="398"/>
    <col min="5027" max="5027" width="23.42578125" style="398" customWidth="1"/>
    <col min="5028" max="5028" width="6" style="398" customWidth="1"/>
    <col min="5029" max="5033" width="9.85546875" style="398" customWidth="1"/>
    <col min="5034" max="5034" width="8.140625" style="398" customWidth="1"/>
    <col min="5035" max="5042" width="9.85546875" style="398" customWidth="1"/>
    <col min="5043" max="5282" width="9.140625" style="398"/>
    <col min="5283" max="5283" width="23.42578125" style="398" customWidth="1"/>
    <col min="5284" max="5284" width="6" style="398" customWidth="1"/>
    <col min="5285" max="5289" width="9.85546875" style="398" customWidth="1"/>
    <col min="5290" max="5290" width="8.140625" style="398" customWidth="1"/>
    <col min="5291" max="5298" width="9.85546875" style="398" customWidth="1"/>
    <col min="5299" max="5538" width="9.140625" style="398"/>
    <col min="5539" max="5539" width="23.42578125" style="398" customWidth="1"/>
    <col min="5540" max="5540" width="6" style="398" customWidth="1"/>
    <col min="5541" max="5545" width="9.85546875" style="398" customWidth="1"/>
    <col min="5546" max="5546" width="8.140625" style="398" customWidth="1"/>
    <col min="5547" max="5554" width="9.85546875" style="398" customWidth="1"/>
    <col min="5555" max="5794" width="9.140625" style="398"/>
    <col min="5795" max="5795" width="23.42578125" style="398" customWidth="1"/>
    <col min="5796" max="5796" width="6" style="398" customWidth="1"/>
    <col min="5797" max="5801" width="9.85546875" style="398" customWidth="1"/>
    <col min="5802" max="5802" width="8.140625" style="398" customWidth="1"/>
    <col min="5803" max="5810" width="9.85546875" style="398" customWidth="1"/>
    <col min="5811" max="6050" width="9.140625" style="398"/>
    <col min="6051" max="6051" width="23.42578125" style="398" customWidth="1"/>
    <col min="6052" max="6052" width="6" style="398" customWidth="1"/>
    <col min="6053" max="6057" width="9.85546875" style="398" customWidth="1"/>
    <col min="6058" max="6058" width="8.140625" style="398" customWidth="1"/>
    <col min="6059" max="6066" width="9.85546875" style="398" customWidth="1"/>
    <col min="6067" max="6306" width="9.140625" style="398"/>
    <col min="6307" max="6307" width="23.42578125" style="398" customWidth="1"/>
    <col min="6308" max="6308" width="6" style="398" customWidth="1"/>
    <col min="6309" max="6313" width="9.85546875" style="398" customWidth="1"/>
    <col min="6314" max="6314" width="8.140625" style="398" customWidth="1"/>
    <col min="6315" max="6322" width="9.85546875" style="398" customWidth="1"/>
    <col min="6323" max="6562" width="9.140625" style="398"/>
    <col min="6563" max="6563" width="23.42578125" style="398" customWidth="1"/>
    <col min="6564" max="6564" width="6" style="398" customWidth="1"/>
    <col min="6565" max="6569" width="9.85546875" style="398" customWidth="1"/>
    <col min="6570" max="6570" width="8.140625" style="398" customWidth="1"/>
    <col min="6571" max="6578" width="9.85546875" style="398" customWidth="1"/>
    <col min="6579" max="6818" width="9.140625" style="398"/>
    <col min="6819" max="6819" width="23.42578125" style="398" customWidth="1"/>
    <col min="6820" max="6820" width="6" style="398" customWidth="1"/>
    <col min="6821" max="6825" width="9.85546875" style="398" customWidth="1"/>
    <col min="6826" max="6826" width="8.140625" style="398" customWidth="1"/>
    <col min="6827" max="6834" width="9.85546875" style="398" customWidth="1"/>
    <col min="6835" max="7074" width="9.140625" style="398"/>
    <col min="7075" max="7075" width="23.42578125" style="398" customWidth="1"/>
    <col min="7076" max="7076" width="6" style="398" customWidth="1"/>
    <col min="7077" max="7081" width="9.85546875" style="398" customWidth="1"/>
    <col min="7082" max="7082" width="8.140625" style="398" customWidth="1"/>
    <col min="7083" max="7090" width="9.85546875" style="398" customWidth="1"/>
    <col min="7091" max="7330" width="9.140625" style="398"/>
    <col min="7331" max="7331" width="23.42578125" style="398" customWidth="1"/>
    <col min="7332" max="7332" width="6" style="398" customWidth="1"/>
    <col min="7333" max="7337" width="9.85546875" style="398" customWidth="1"/>
    <col min="7338" max="7338" width="8.140625" style="398" customWidth="1"/>
    <col min="7339" max="7346" width="9.85546875" style="398" customWidth="1"/>
    <col min="7347" max="7586" width="9.140625" style="398"/>
    <col min="7587" max="7587" width="23.42578125" style="398" customWidth="1"/>
    <col min="7588" max="7588" width="6" style="398" customWidth="1"/>
    <col min="7589" max="7593" width="9.85546875" style="398" customWidth="1"/>
    <col min="7594" max="7594" width="8.140625" style="398" customWidth="1"/>
    <col min="7595" max="7602" width="9.85546875" style="398" customWidth="1"/>
    <col min="7603" max="7842" width="9.140625" style="398"/>
    <col min="7843" max="7843" width="23.42578125" style="398" customWidth="1"/>
    <col min="7844" max="7844" width="6" style="398" customWidth="1"/>
    <col min="7845" max="7849" width="9.85546875" style="398" customWidth="1"/>
    <col min="7850" max="7850" width="8.140625" style="398" customWidth="1"/>
    <col min="7851" max="7858" width="9.85546875" style="398" customWidth="1"/>
    <col min="7859" max="8098" width="9.140625" style="398"/>
    <col min="8099" max="8099" width="23.42578125" style="398" customWidth="1"/>
    <col min="8100" max="8100" width="6" style="398" customWidth="1"/>
    <col min="8101" max="8105" width="9.85546875" style="398" customWidth="1"/>
    <col min="8106" max="8106" width="8.140625" style="398" customWidth="1"/>
    <col min="8107" max="8114" width="9.85546875" style="398" customWidth="1"/>
    <col min="8115" max="8354" width="9.140625" style="398"/>
    <col min="8355" max="8355" width="23.42578125" style="398" customWidth="1"/>
    <col min="8356" max="8356" width="6" style="398" customWidth="1"/>
    <col min="8357" max="8361" width="9.85546875" style="398" customWidth="1"/>
    <col min="8362" max="8362" width="8.140625" style="398" customWidth="1"/>
    <col min="8363" max="8370" width="9.85546875" style="398" customWidth="1"/>
    <col min="8371" max="8610" width="9.140625" style="398"/>
    <col min="8611" max="8611" width="23.42578125" style="398" customWidth="1"/>
    <col min="8612" max="8612" width="6" style="398" customWidth="1"/>
    <col min="8613" max="8617" width="9.85546875" style="398" customWidth="1"/>
    <col min="8618" max="8618" width="8.140625" style="398" customWidth="1"/>
    <col min="8619" max="8626" width="9.85546875" style="398" customWidth="1"/>
    <col min="8627" max="8866" width="9.140625" style="398"/>
    <col min="8867" max="8867" width="23.42578125" style="398" customWidth="1"/>
    <col min="8868" max="8868" width="6" style="398" customWidth="1"/>
    <col min="8869" max="8873" width="9.85546875" style="398" customWidth="1"/>
    <col min="8874" max="8874" width="8.140625" style="398" customWidth="1"/>
    <col min="8875" max="8882" width="9.85546875" style="398" customWidth="1"/>
    <col min="8883" max="9122" width="9.140625" style="398"/>
    <col min="9123" max="9123" width="23.42578125" style="398" customWidth="1"/>
    <col min="9124" max="9124" width="6" style="398" customWidth="1"/>
    <col min="9125" max="9129" width="9.85546875" style="398" customWidth="1"/>
    <col min="9130" max="9130" width="8.140625" style="398" customWidth="1"/>
    <col min="9131" max="9138" width="9.85546875" style="398" customWidth="1"/>
    <col min="9139" max="9378" width="9.140625" style="398"/>
    <col min="9379" max="9379" width="23.42578125" style="398" customWidth="1"/>
    <col min="9380" max="9380" width="6" style="398" customWidth="1"/>
    <col min="9381" max="9385" width="9.85546875" style="398" customWidth="1"/>
    <col min="9386" max="9386" width="8.140625" style="398" customWidth="1"/>
    <col min="9387" max="9394" width="9.85546875" style="398" customWidth="1"/>
    <col min="9395" max="9634" width="9.140625" style="398"/>
    <col min="9635" max="9635" width="23.42578125" style="398" customWidth="1"/>
    <col min="9636" max="9636" width="6" style="398" customWidth="1"/>
    <col min="9637" max="9641" width="9.85546875" style="398" customWidth="1"/>
    <col min="9642" max="9642" width="8.140625" style="398" customWidth="1"/>
    <col min="9643" max="9650" width="9.85546875" style="398" customWidth="1"/>
    <col min="9651" max="9890" width="9.140625" style="398"/>
    <col min="9891" max="9891" width="23.42578125" style="398" customWidth="1"/>
    <col min="9892" max="9892" width="6" style="398" customWidth="1"/>
    <col min="9893" max="9897" width="9.85546875" style="398" customWidth="1"/>
    <col min="9898" max="9898" width="8.140625" style="398" customWidth="1"/>
    <col min="9899" max="9906" width="9.85546875" style="398" customWidth="1"/>
    <col min="9907" max="10146" width="9.140625" style="398"/>
    <col min="10147" max="10147" width="23.42578125" style="398" customWidth="1"/>
    <col min="10148" max="10148" width="6" style="398" customWidth="1"/>
    <col min="10149" max="10153" width="9.85546875" style="398" customWidth="1"/>
    <col min="10154" max="10154" width="8.140625" style="398" customWidth="1"/>
    <col min="10155" max="10162" width="9.85546875" style="398" customWidth="1"/>
    <col min="10163" max="10402" width="9.140625" style="398"/>
    <col min="10403" max="10403" width="23.42578125" style="398" customWidth="1"/>
    <col min="10404" max="10404" width="6" style="398" customWidth="1"/>
    <col min="10405" max="10409" width="9.85546875" style="398" customWidth="1"/>
    <col min="10410" max="10410" width="8.140625" style="398" customWidth="1"/>
    <col min="10411" max="10418" width="9.85546875" style="398" customWidth="1"/>
    <col min="10419" max="10658" width="9.140625" style="398"/>
    <col min="10659" max="10659" width="23.42578125" style="398" customWidth="1"/>
    <col min="10660" max="10660" width="6" style="398" customWidth="1"/>
    <col min="10661" max="10665" width="9.85546875" style="398" customWidth="1"/>
    <col min="10666" max="10666" width="8.140625" style="398" customWidth="1"/>
    <col min="10667" max="10674" width="9.85546875" style="398" customWidth="1"/>
    <col min="10675" max="10914" width="9.140625" style="398"/>
    <col min="10915" max="10915" width="23.42578125" style="398" customWidth="1"/>
    <col min="10916" max="10916" width="6" style="398" customWidth="1"/>
    <col min="10917" max="10921" width="9.85546875" style="398" customWidth="1"/>
    <col min="10922" max="10922" width="8.140625" style="398" customWidth="1"/>
    <col min="10923" max="10930" width="9.85546875" style="398" customWidth="1"/>
    <col min="10931" max="11170" width="9.140625" style="398"/>
    <col min="11171" max="11171" width="23.42578125" style="398" customWidth="1"/>
    <col min="11172" max="11172" width="6" style="398" customWidth="1"/>
    <col min="11173" max="11177" width="9.85546875" style="398" customWidth="1"/>
    <col min="11178" max="11178" width="8.140625" style="398" customWidth="1"/>
    <col min="11179" max="11186" width="9.85546875" style="398" customWidth="1"/>
    <col min="11187" max="11426" width="9.140625" style="398"/>
    <col min="11427" max="11427" width="23.42578125" style="398" customWidth="1"/>
    <col min="11428" max="11428" width="6" style="398" customWidth="1"/>
    <col min="11429" max="11433" width="9.85546875" style="398" customWidth="1"/>
    <col min="11434" max="11434" width="8.140625" style="398" customWidth="1"/>
    <col min="11435" max="11442" width="9.85546875" style="398" customWidth="1"/>
    <col min="11443" max="11682" width="9.140625" style="398"/>
    <col min="11683" max="11683" width="23.42578125" style="398" customWidth="1"/>
    <col min="11684" max="11684" width="6" style="398" customWidth="1"/>
    <col min="11685" max="11689" width="9.85546875" style="398" customWidth="1"/>
    <col min="11690" max="11690" width="8.140625" style="398" customWidth="1"/>
    <col min="11691" max="11698" width="9.85546875" style="398" customWidth="1"/>
    <col min="11699" max="11938" width="9.140625" style="398"/>
    <col min="11939" max="11939" width="23.42578125" style="398" customWidth="1"/>
    <col min="11940" max="11940" width="6" style="398" customWidth="1"/>
    <col min="11941" max="11945" width="9.85546875" style="398" customWidth="1"/>
    <col min="11946" max="11946" width="8.140625" style="398" customWidth="1"/>
    <col min="11947" max="11954" width="9.85546875" style="398" customWidth="1"/>
    <col min="11955" max="12194" width="9.140625" style="398"/>
    <col min="12195" max="12195" width="23.42578125" style="398" customWidth="1"/>
    <col min="12196" max="12196" width="6" style="398" customWidth="1"/>
    <col min="12197" max="12201" width="9.85546875" style="398" customWidth="1"/>
    <col min="12202" max="12202" width="8.140625" style="398" customWidth="1"/>
    <col min="12203" max="12210" width="9.85546875" style="398" customWidth="1"/>
    <col min="12211" max="12450" width="9.140625" style="398"/>
    <col min="12451" max="12451" width="23.42578125" style="398" customWidth="1"/>
    <col min="12452" max="12452" width="6" style="398" customWidth="1"/>
    <col min="12453" max="12457" width="9.85546875" style="398" customWidth="1"/>
    <col min="12458" max="12458" width="8.140625" style="398" customWidth="1"/>
    <col min="12459" max="12466" width="9.85546875" style="398" customWidth="1"/>
    <col min="12467" max="12706" width="9.140625" style="398"/>
    <col min="12707" max="12707" width="23.42578125" style="398" customWidth="1"/>
    <col min="12708" max="12708" width="6" style="398" customWidth="1"/>
    <col min="12709" max="12713" width="9.85546875" style="398" customWidth="1"/>
    <col min="12714" max="12714" width="8.140625" style="398" customWidth="1"/>
    <col min="12715" max="12722" width="9.85546875" style="398" customWidth="1"/>
    <col min="12723" max="12962" width="9.140625" style="398"/>
    <col min="12963" max="12963" width="23.42578125" style="398" customWidth="1"/>
    <col min="12964" max="12964" width="6" style="398" customWidth="1"/>
    <col min="12965" max="12969" width="9.85546875" style="398" customWidth="1"/>
    <col min="12970" max="12970" width="8.140625" style="398" customWidth="1"/>
    <col min="12971" max="12978" width="9.85546875" style="398" customWidth="1"/>
    <col min="12979" max="13218" width="9.140625" style="398"/>
    <col min="13219" max="13219" width="23.42578125" style="398" customWidth="1"/>
    <col min="13220" max="13220" width="6" style="398" customWidth="1"/>
    <col min="13221" max="13225" width="9.85546875" style="398" customWidth="1"/>
    <col min="13226" max="13226" width="8.140625" style="398" customWidth="1"/>
    <col min="13227" max="13234" width="9.85546875" style="398" customWidth="1"/>
    <col min="13235" max="13474" width="9.140625" style="398"/>
    <col min="13475" max="13475" width="23.42578125" style="398" customWidth="1"/>
    <col min="13476" max="13476" width="6" style="398" customWidth="1"/>
    <col min="13477" max="13481" width="9.85546875" style="398" customWidth="1"/>
    <col min="13482" max="13482" width="8.140625" style="398" customWidth="1"/>
    <col min="13483" max="13490" width="9.85546875" style="398" customWidth="1"/>
    <col min="13491" max="13730" width="9.140625" style="398"/>
    <col min="13731" max="13731" width="23.42578125" style="398" customWidth="1"/>
    <col min="13732" max="13732" width="6" style="398" customWidth="1"/>
    <col min="13733" max="13737" width="9.85546875" style="398" customWidth="1"/>
    <col min="13738" max="13738" width="8.140625" style="398" customWidth="1"/>
    <col min="13739" max="13746" width="9.85546875" style="398" customWidth="1"/>
    <col min="13747" max="13986" width="9.140625" style="398"/>
    <col min="13987" max="13987" width="23.42578125" style="398" customWidth="1"/>
    <col min="13988" max="13988" width="6" style="398" customWidth="1"/>
    <col min="13989" max="13993" width="9.85546875" style="398" customWidth="1"/>
    <col min="13994" max="13994" width="8.140625" style="398" customWidth="1"/>
    <col min="13995" max="14002" width="9.85546875" style="398" customWidth="1"/>
    <col min="14003" max="14242" width="9.140625" style="398"/>
    <col min="14243" max="14243" width="23.42578125" style="398" customWidth="1"/>
    <col min="14244" max="14244" width="6" style="398" customWidth="1"/>
    <col min="14245" max="14249" width="9.85546875" style="398" customWidth="1"/>
    <col min="14250" max="14250" width="8.140625" style="398" customWidth="1"/>
    <col min="14251" max="14258" width="9.85546875" style="398" customWidth="1"/>
    <col min="14259" max="14498" width="9.140625" style="398"/>
    <col min="14499" max="14499" width="23.42578125" style="398" customWidth="1"/>
    <col min="14500" max="14500" width="6" style="398" customWidth="1"/>
    <col min="14501" max="14505" width="9.85546875" style="398" customWidth="1"/>
    <col min="14506" max="14506" width="8.140625" style="398" customWidth="1"/>
    <col min="14507" max="14514" width="9.85546875" style="398" customWidth="1"/>
    <col min="14515" max="14754" width="9.140625" style="398"/>
    <col min="14755" max="14755" width="23.42578125" style="398" customWidth="1"/>
    <col min="14756" max="14756" width="6" style="398" customWidth="1"/>
    <col min="14757" max="14761" width="9.85546875" style="398" customWidth="1"/>
    <col min="14762" max="14762" width="8.140625" style="398" customWidth="1"/>
    <col min="14763" max="14770" width="9.85546875" style="398" customWidth="1"/>
    <col min="14771" max="15010" width="9.140625" style="398"/>
    <col min="15011" max="15011" width="23.42578125" style="398" customWidth="1"/>
    <col min="15012" max="15012" width="6" style="398" customWidth="1"/>
    <col min="15013" max="15017" width="9.85546875" style="398" customWidth="1"/>
    <col min="15018" max="15018" width="8.140625" style="398" customWidth="1"/>
    <col min="15019" max="15026" width="9.85546875" style="398" customWidth="1"/>
    <col min="15027" max="15266" width="9.140625" style="398"/>
    <col min="15267" max="15267" width="23.42578125" style="398" customWidth="1"/>
    <col min="15268" max="15268" width="6" style="398" customWidth="1"/>
    <col min="15269" max="15273" width="9.85546875" style="398" customWidth="1"/>
    <col min="15274" max="15274" width="8.140625" style="398" customWidth="1"/>
    <col min="15275" max="15282" width="9.85546875" style="398" customWidth="1"/>
    <col min="15283" max="15522" width="9.140625" style="398"/>
    <col min="15523" max="15523" width="23.42578125" style="398" customWidth="1"/>
    <col min="15524" max="15524" width="6" style="398" customWidth="1"/>
    <col min="15525" max="15529" width="9.85546875" style="398" customWidth="1"/>
    <col min="15530" max="15530" width="8.140625" style="398" customWidth="1"/>
    <col min="15531" max="15538" width="9.85546875" style="398" customWidth="1"/>
    <col min="15539" max="15778" width="9.140625" style="398"/>
    <col min="15779" max="15779" width="23.42578125" style="398" customWidth="1"/>
    <col min="15780" max="15780" width="6" style="398" customWidth="1"/>
    <col min="15781" max="15785" width="9.85546875" style="398" customWidth="1"/>
    <col min="15786" max="15786" width="8.140625" style="398" customWidth="1"/>
    <col min="15787" max="15794" width="9.85546875" style="398" customWidth="1"/>
    <col min="15795" max="16034" width="9.140625" style="398"/>
    <col min="16035" max="16035" width="23.42578125" style="398" customWidth="1"/>
    <col min="16036" max="16036" width="6" style="398" customWidth="1"/>
    <col min="16037" max="16041" width="9.85546875" style="398" customWidth="1"/>
    <col min="16042" max="16042" width="8.140625" style="398" customWidth="1"/>
    <col min="16043" max="16050" width="9.85546875" style="398" customWidth="1"/>
    <col min="16051" max="16384" width="9.140625" style="398"/>
  </cols>
  <sheetData>
    <row r="1" spans="1:16" ht="12.75" customHeight="1" x14ac:dyDescent="0.25">
      <c r="A1" s="1067" t="s">
        <v>383</v>
      </c>
      <c r="B1" s="1067"/>
      <c r="C1" s="1067"/>
      <c r="D1" s="1067"/>
      <c r="E1" s="1067"/>
      <c r="F1" s="1067"/>
      <c r="G1" s="1067"/>
      <c r="H1" s="1067"/>
      <c r="I1" s="1067"/>
      <c r="J1" s="1067"/>
      <c r="K1" s="1067"/>
      <c r="L1" s="1067"/>
      <c r="M1" s="1067"/>
      <c r="N1" s="1067"/>
      <c r="O1" s="1067"/>
      <c r="P1" s="1067"/>
    </row>
    <row r="2" spans="1:16" ht="12.75" customHeight="1" x14ac:dyDescent="0.25">
      <c r="A2" s="1067" t="s">
        <v>171</v>
      </c>
      <c r="B2" s="1067"/>
      <c r="C2" s="1067"/>
      <c r="D2" s="1067"/>
      <c r="E2" s="1067"/>
      <c r="F2" s="1067"/>
      <c r="G2" s="1067"/>
      <c r="H2" s="1067"/>
      <c r="I2" s="1067"/>
      <c r="J2" s="1067"/>
      <c r="K2" s="1067"/>
      <c r="L2" s="1067"/>
      <c r="M2" s="1067"/>
      <c r="N2" s="1067"/>
      <c r="O2" s="1067"/>
      <c r="P2" s="1067"/>
    </row>
    <row r="3" spans="1:16" ht="12.75" customHeight="1" x14ac:dyDescent="0.25">
      <c r="A3" s="893"/>
      <c r="B3" s="893"/>
      <c r="C3" s="893"/>
      <c r="D3" s="893"/>
      <c r="E3" s="893"/>
      <c r="F3" s="893"/>
      <c r="G3" s="893"/>
      <c r="H3" s="893"/>
      <c r="I3" s="893"/>
      <c r="J3" s="893"/>
      <c r="K3" s="893"/>
      <c r="L3" s="893"/>
      <c r="M3" s="893"/>
      <c r="N3" s="893"/>
      <c r="O3" s="893"/>
      <c r="P3" s="893"/>
    </row>
    <row r="4" spans="1:16" ht="12.75" customHeight="1" x14ac:dyDescent="0.25">
      <c r="A4" s="893"/>
      <c r="B4" s="893"/>
      <c r="C4" s="893"/>
      <c r="D4" s="893"/>
      <c r="E4" s="893"/>
      <c r="F4" s="893"/>
      <c r="G4" s="893"/>
      <c r="H4" s="893"/>
      <c r="I4" s="893"/>
      <c r="J4" s="893"/>
      <c r="K4" s="893"/>
      <c r="L4" s="893"/>
      <c r="M4" s="893"/>
      <c r="N4" s="893"/>
      <c r="O4" s="893"/>
      <c r="P4" s="893"/>
    </row>
    <row r="5" spans="1:16" x14ac:dyDescent="0.2">
      <c r="C5" s="854"/>
      <c r="D5" s="626" t="s">
        <v>126</v>
      </c>
      <c r="F5" s="854"/>
      <c r="G5" s="626" t="s">
        <v>125</v>
      </c>
      <c r="H5" s="627"/>
      <c r="I5" s="854"/>
      <c r="J5" s="626" t="s">
        <v>82</v>
      </c>
      <c r="K5" s="628"/>
      <c r="L5" s="854"/>
      <c r="M5" s="626" t="s">
        <v>127</v>
      </c>
      <c r="N5" s="628"/>
      <c r="O5" s="854"/>
      <c r="P5" s="626" t="s">
        <v>126</v>
      </c>
    </row>
    <row r="6" spans="1:16" x14ac:dyDescent="0.2">
      <c r="A6" s="855" t="s">
        <v>113</v>
      </c>
      <c r="B6" s="855"/>
      <c r="C6" s="1068">
        <v>2013</v>
      </c>
      <c r="D6" s="1068"/>
      <c r="E6" s="855"/>
      <c r="F6" s="1068">
        <v>2013</v>
      </c>
      <c r="G6" s="1068"/>
      <c r="H6" s="429"/>
      <c r="I6" s="1068">
        <v>2012</v>
      </c>
      <c r="J6" s="1068"/>
      <c r="K6" s="429"/>
      <c r="L6" s="1068">
        <v>2012</v>
      </c>
      <c r="M6" s="1068"/>
      <c r="N6" s="854"/>
      <c r="O6" s="1068">
        <v>2012</v>
      </c>
      <c r="P6" s="1068"/>
    </row>
    <row r="7" spans="1:16" ht="6.75" customHeight="1" x14ac:dyDescent="0.2">
      <c r="A7" s="602"/>
      <c r="B7" s="602"/>
      <c r="C7" s="856"/>
      <c r="D7" s="856"/>
      <c r="E7" s="602"/>
      <c r="F7" s="856"/>
      <c r="G7" s="856"/>
      <c r="H7" s="426"/>
      <c r="I7" s="426"/>
      <c r="J7" s="856"/>
      <c r="K7" s="856"/>
      <c r="L7" s="410"/>
      <c r="M7" s="856"/>
      <c r="O7" s="426"/>
      <c r="P7" s="856"/>
    </row>
    <row r="8" spans="1:16" s="860" customFormat="1" ht="12.75" customHeight="1" x14ac:dyDescent="0.2">
      <c r="A8" s="602" t="s">
        <v>115</v>
      </c>
      <c r="B8" s="602"/>
      <c r="C8" s="1070">
        <v>422.7</v>
      </c>
      <c r="D8" s="1070"/>
      <c r="E8" s="602"/>
      <c r="F8" s="1070">
        <v>464.4</v>
      </c>
      <c r="G8" s="1070"/>
      <c r="H8" s="857"/>
      <c r="I8" s="1070">
        <v>445.6</v>
      </c>
      <c r="J8" s="1070"/>
      <c r="K8" s="858"/>
      <c r="L8" s="1070">
        <v>467.9</v>
      </c>
      <c r="M8" s="1070"/>
      <c r="N8" s="859"/>
      <c r="O8" s="1070">
        <v>495.6</v>
      </c>
      <c r="P8" s="1070"/>
    </row>
    <row r="9" spans="1:16" s="860" customFormat="1" ht="12.75" customHeight="1" x14ac:dyDescent="0.2">
      <c r="A9" s="602" t="s">
        <v>133</v>
      </c>
      <c r="B9" s="602"/>
      <c r="C9" s="1069">
        <v>32.1</v>
      </c>
      <c r="D9" s="1069"/>
      <c r="E9" s="602"/>
      <c r="F9" s="1069">
        <v>53.4</v>
      </c>
      <c r="G9" s="1069"/>
      <c r="H9" s="861"/>
      <c r="I9" s="1069">
        <v>31.7</v>
      </c>
      <c r="J9" s="1069"/>
      <c r="K9" s="862"/>
      <c r="L9" s="1069">
        <v>48.6</v>
      </c>
      <c r="M9" s="1069"/>
      <c r="N9" s="863"/>
      <c r="O9" s="1069">
        <v>69.400000000000006</v>
      </c>
      <c r="P9" s="1069"/>
    </row>
    <row r="10" spans="1:16" s="860" customFormat="1" ht="14.25" customHeight="1" x14ac:dyDescent="0.2">
      <c r="A10" s="602" t="s">
        <v>423</v>
      </c>
      <c r="B10" s="602"/>
      <c r="C10" s="1069">
        <v>9.6</v>
      </c>
      <c r="D10" s="1069"/>
      <c r="E10" s="602"/>
      <c r="F10" s="1069">
        <v>-16.899999999999999</v>
      </c>
      <c r="G10" s="1069"/>
      <c r="H10" s="861"/>
      <c r="I10" s="1069">
        <v>15.1</v>
      </c>
      <c r="J10" s="1069"/>
      <c r="K10" s="862"/>
      <c r="L10" s="1069">
        <v>1</v>
      </c>
      <c r="M10" s="1069"/>
      <c r="N10" s="863"/>
      <c r="O10" s="1069">
        <v>-22.9</v>
      </c>
      <c r="P10" s="1069"/>
    </row>
    <row r="11" spans="1:16" s="860" customFormat="1" ht="12.75" customHeight="1" x14ac:dyDescent="0.2">
      <c r="A11" s="602" t="s">
        <v>0</v>
      </c>
      <c r="B11" s="602"/>
      <c r="C11" s="1069">
        <v>28.7</v>
      </c>
      <c r="D11" s="1069"/>
      <c r="E11" s="410"/>
      <c r="F11" s="1069">
        <v>39.9</v>
      </c>
      <c r="G11" s="1069"/>
      <c r="H11" s="861"/>
      <c r="I11" s="1069">
        <v>45.6</v>
      </c>
      <c r="J11" s="1069"/>
      <c r="K11" s="861"/>
      <c r="L11" s="1069">
        <v>20</v>
      </c>
      <c r="M11" s="1069"/>
      <c r="N11" s="864"/>
      <c r="O11" s="1071">
        <v>64.8</v>
      </c>
      <c r="P11" s="1071"/>
    </row>
    <row r="12" spans="1:16" s="860" customFormat="1" ht="12.75" customHeight="1" x14ac:dyDescent="0.2">
      <c r="A12" s="602" t="s">
        <v>145</v>
      </c>
      <c r="B12" s="602"/>
      <c r="C12" s="865"/>
      <c r="D12" s="866">
        <v>-2.2999999999999998</v>
      </c>
      <c r="E12" s="602"/>
      <c r="F12" s="865"/>
      <c r="G12" s="866">
        <v>-11.3</v>
      </c>
      <c r="H12" s="861"/>
      <c r="I12" s="865"/>
      <c r="J12" s="866">
        <v>-10.199999999999999</v>
      </c>
      <c r="K12" s="861"/>
      <c r="L12" s="865"/>
      <c r="M12" s="866">
        <v>5.3</v>
      </c>
      <c r="N12" s="863"/>
      <c r="O12" s="865"/>
      <c r="P12" s="866">
        <v>-0.2</v>
      </c>
    </row>
    <row r="13" spans="1:16" s="860" customFormat="1" ht="17.25" customHeight="1" thickBot="1" x14ac:dyDescent="0.25">
      <c r="A13" s="602" t="s">
        <v>114</v>
      </c>
      <c r="B13" s="602"/>
      <c r="C13" s="1072">
        <v>426.6</v>
      </c>
      <c r="D13" s="1072"/>
      <c r="E13" s="602"/>
      <c r="F13" s="1072">
        <v>422.7</v>
      </c>
      <c r="G13" s="1072"/>
      <c r="H13" s="857"/>
      <c r="I13" s="1072">
        <v>464.4</v>
      </c>
      <c r="J13" s="1072"/>
      <c r="K13" s="857"/>
      <c r="L13" s="1072">
        <v>445.6</v>
      </c>
      <c r="M13" s="1072"/>
      <c r="N13" s="859"/>
      <c r="O13" s="1072">
        <v>467.9</v>
      </c>
      <c r="P13" s="1072"/>
    </row>
    <row r="14" spans="1:16" s="860" customFormat="1" ht="6.75" customHeight="1" x14ac:dyDescent="0.2">
      <c r="A14" s="602"/>
      <c r="B14" s="602"/>
      <c r="C14" s="867"/>
      <c r="D14" s="867"/>
      <c r="E14" s="602"/>
      <c r="F14" s="867"/>
      <c r="G14" s="867"/>
      <c r="H14" s="868"/>
      <c r="I14" s="868"/>
      <c r="J14" s="867"/>
      <c r="K14" s="867"/>
      <c r="L14" s="602"/>
      <c r="M14" s="867"/>
      <c r="O14" s="868"/>
      <c r="P14" s="867"/>
    </row>
    <row r="15" spans="1:16" s="860" customFormat="1" x14ac:dyDescent="0.2">
      <c r="A15" s="602" t="s">
        <v>26</v>
      </c>
      <c r="B15" s="602"/>
      <c r="C15" s="1070">
        <v>126.7</v>
      </c>
      <c r="D15" s="1070"/>
      <c r="E15" s="602"/>
      <c r="F15" s="1070">
        <v>133.80000000000001</v>
      </c>
      <c r="G15" s="1070"/>
      <c r="H15" s="857"/>
      <c r="I15" s="1070">
        <v>147.1</v>
      </c>
      <c r="J15" s="1070"/>
      <c r="K15" s="858"/>
      <c r="L15" s="1070">
        <v>143.80000000000001</v>
      </c>
      <c r="M15" s="1070"/>
      <c r="N15" s="859"/>
      <c r="O15" s="1070">
        <v>150.19999999999999</v>
      </c>
      <c r="P15" s="1070"/>
    </row>
    <row r="16" spans="1:16" ht="6.75" customHeight="1" x14ac:dyDescent="0.2">
      <c r="A16" s="602"/>
      <c r="B16" s="602"/>
      <c r="C16" s="856"/>
      <c r="D16" s="856"/>
      <c r="E16" s="602"/>
      <c r="F16" s="856"/>
      <c r="G16" s="856"/>
      <c r="H16" s="426"/>
      <c r="I16" s="426"/>
      <c r="J16" s="856"/>
      <c r="K16" s="856"/>
      <c r="L16" s="602"/>
      <c r="M16" s="856"/>
      <c r="O16" s="426"/>
      <c r="P16" s="856"/>
    </row>
    <row r="17" spans="1:16" x14ac:dyDescent="0.2">
      <c r="A17" s="602" t="s">
        <v>135</v>
      </c>
      <c r="B17" s="602"/>
      <c r="C17" s="1073">
        <v>0.30199999999999999</v>
      </c>
      <c r="D17" s="1073"/>
      <c r="E17" s="602"/>
      <c r="F17" s="1073">
        <v>0.17199999999999999</v>
      </c>
      <c r="G17" s="1073"/>
      <c r="H17" s="869"/>
      <c r="I17" s="1074">
        <v>0.41299999999999998</v>
      </c>
      <c r="J17" s="1074"/>
      <c r="K17" s="870"/>
      <c r="L17" s="1074">
        <v>0.14599999999999999</v>
      </c>
      <c r="M17" s="1074"/>
      <c r="O17" s="1074">
        <v>0.27900000000000003</v>
      </c>
      <c r="P17" s="1074"/>
    </row>
    <row r="18" spans="1:16" x14ac:dyDescent="0.2">
      <c r="A18" s="602" t="s">
        <v>137</v>
      </c>
      <c r="B18" s="602"/>
      <c r="C18" s="870"/>
      <c r="D18" s="870">
        <v>0.33700000000000002</v>
      </c>
      <c r="E18" s="602"/>
      <c r="F18" s="870"/>
      <c r="G18" s="870">
        <v>0.307</v>
      </c>
      <c r="H18" s="869"/>
      <c r="I18" s="870"/>
      <c r="J18" s="870">
        <v>0.28100000000000003</v>
      </c>
      <c r="K18" s="870"/>
      <c r="L18" s="870"/>
      <c r="M18" s="870">
        <v>0.29199999999999998</v>
      </c>
      <c r="O18" s="870"/>
      <c r="P18" s="870">
        <v>0.29599999999999999</v>
      </c>
    </row>
    <row r="19" spans="1:16" ht="13.5" x14ac:dyDescent="0.2">
      <c r="A19" s="871"/>
      <c r="B19" s="871"/>
      <c r="C19" s="871"/>
      <c r="D19" s="871"/>
      <c r="E19" s="871"/>
      <c r="F19" s="872"/>
      <c r="G19" s="872"/>
      <c r="H19" s="873"/>
      <c r="I19" s="872"/>
      <c r="J19" s="871"/>
      <c r="K19" s="874"/>
      <c r="L19" s="874"/>
      <c r="M19" s="874"/>
      <c r="N19" s="874"/>
      <c r="O19" s="874"/>
      <c r="P19" s="874"/>
    </row>
    <row r="20" spans="1:16" ht="13.5" x14ac:dyDescent="0.2">
      <c r="A20" s="602"/>
      <c r="B20" s="602"/>
      <c r="C20" s="602"/>
      <c r="D20" s="602"/>
      <c r="E20" s="602"/>
      <c r="F20" s="875"/>
      <c r="G20" s="875"/>
      <c r="H20" s="875"/>
      <c r="I20" s="875"/>
      <c r="J20" s="602"/>
      <c r="K20" s="876"/>
      <c r="L20" s="876"/>
      <c r="M20" s="876"/>
      <c r="N20" s="876"/>
      <c r="O20" s="876"/>
      <c r="P20" s="876"/>
    </row>
    <row r="21" spans="1:16" ht="13.5" x14ac:dyDescent="0.2">
      <c r="A21" s="602"/>
      <c r="B21" s="602"/>
      <c r="C21" s="877" t="s">
        <v>126</v>
      </c>
      <c r="D21" s="877" t="s">
        <v>125</v>
      </c>
      <c r="E21" s="877" t="s">
        <v>82</v>
      </c>
      <c r="F21" s="877" t="s">
        <v>127</v>
      </c>
      <c r="G21" s="877" t="s">
        <v>126</v>
      </c>
      <c r="H21" s="602"/>
      <c r="I21" s="876"/>
      <c r="J21" s="876"/>
      <c r="L21" s="877" t="s">
        <v>126</v>
      </c>
      <c r="M21" s="877" t="s">
        <v>125</v>
      </c>
      <c r="N21" s="877" t="s">
        <v>82</v>
      </c>
      <c r="O21" s="877" t="s">
        <v>127</v>
      </c>
      <c r="P21" s="877" t="s">
        <v>126</v>
      </c>
    </row>
    <row r="22" spans="1:16" x14ac:dyDescent="0.2">
      <c r="A22" s="855" t="s">
        <v>51</v>
      </c>
      <c r="B22" s="855"/>
      <c r="C22" s="878">
        <v>2013</v>
      </c>
      <c r="D22" s="909">
        <v>2013</v>
      </c>
      <c r="E22" s="909">
        <v>2012</v>
      </c>
      <c r="F22" s="909">
        <v>2012</v>
      </c>
      <c r="G22" s="909">
        <v>2012</v>
      </c>
      <c r="I22" s="855" t="s">
        <v>52</v>
      </c>
      <c r="J22" s="855"/>
      <c r="L22" s="909">
        <v>2013</v>
      </c>
      <c r="M22" s="909">
        <v>2013</v>
      </c>
      <c r="N22" s="909">
        <v>2012</v>
      </c>
      <c r="O22" s="909">
        <v>2012</v>
      </c>
      <c r="P22" s="909">
        <v>2012</v>
      </c>
    </row>
    <row r="23" spans="1:16" ht="6.75" customHeight="1" x14ac:dyDescent="0.2">
      <c r="A23" s="602"/>
      <c r="B23" s="602"/>
      <c r="C23" s="879"/>
      <c r="D23" s="879"/>
      <c r="E23" s="879"/>
      <c r="F23" s="879"/>
      <c r="G23" s="879"/>
      <c r="I23" s="602"/>
      <c r="J23" s="602"/>
      <c r="L23" s="879"/>
      <c r="M23" s="879"/>
      <c r="N23" s="879"/>
      <c r="O23" s="879"/>
      <c r="P23" s="879"/>
    </row>
    <row r="24" spans="1:16" s="860" customFormat="1" ht="12.75" customHeight="1" x14ac:dyDescent="0.2">
      <c r="A24" s="602" t="s">
        <v>115</v>
      </c>
      <c r="B24" s="602"/>
      <c r="C24" s="880">
        <v>204.7</v>
      </c>
      <c r="D24" s="880">
        <v>250.2</v>
      </c>
      <c r="E24" s="880">
        <v>213.4</v>
      </c>
      <c r="F24" s="880">
        <v>222.6</v>
      </c>
      <c r="G24" s="881">
        <v>213.6</v>
      </c>
      <c r="I24" s="602" t="s">
        <v>115</v>
      </c>
      <c r="J24" s="602"/>
      <c r="L24" s="880">
        <v>160</v>
      </c>
      <c r="M24" s="880">
        <v>159.80000000000001</v>
      </c>
      <c r="N24" s="880">
        <v>174.2</v>
      </c>
      <c r="O24" s="880">
        <v>188.8</v>
      </c>
      <c r="P24" s="881">
        <v>176.8</v>
      </c>
    </row>
    <row r="25" spans="1:16" s="860" customFormat="1" ht="12.75" customHeight="1" x14ac:dyDescent="0.2">
      <c r="A25" s="602" t="s">
        <v>133</v>
      </c>
      <c r="B25" s="602"/>
      <c r="C25" s="882">
        <v>6.1</v>
      </c>
      <c r="D25" s="882">
        <v>26.1</v>
      </c>
      <c r="E25" s="879">
        <v>16.7</v>
      </c>
      <c r="F25" s="879">
        <v>16.899999999999999</v>
      </c>
      <c r="G25" s="879">
        <v>21.9</v>
      </c>
      <c r="I25" s="602" t="s">
        <v>133</v>
      </c>
      <c r="J25" s="602"/>
      <c r="L25" s="879">
        <v>14.1</v>
      </c>
      <c r="M25" s="879">
        <v>10.9</v>
      </c>
      <c r="N25" s="879">
        <v>10</v>
      </c>
      <c r="O25" s="879">
        <v>28.2</v>
      </c>
      <c r="P25" s="879">
        <v>8.8000000000000007</v>
      </c>
    </row>
    <row r="26" spans="1:16" s="860" customFormat="1" ht="14.25" customHeight="1" x14ac:dyDescent="0.2">
      <c r="A26" s="602" t="s">
        <v>423</v>
      </c>
      <c r="B26" s="602"/>
      <c r="C26" s="883">
        <v>0.7</v>
      </c>
      <c r="D26" s="882">
        <v>-13.5</v>
      </c>
      <c r="E26" s="879">
        <v>25.7</v>
      </c>
      <c r="F26" s="879">
        <v>1.8</v>
      </c>
      <c r="G26" s="879">
        <v>9.8000000000000007</v>
      </c>
      <c r="I26" s="602" t="s">
        <v>423</v>
      </c>
      <c r="J26" s="602"/>
      <c r="L26" s="879">
        <v>-19.600000000000001</v>
      </c>
      <c r="M26" s="879">
        <v>-1.9</v>
      </c>
      <c r="N26" s="879">
        <v>-7.6</v>
      </c>
      <c r="O26" s="879">
        <v>-1.2</v>
      </c>
      <c r="P26" s="879">
        <v>-14</v>
      </c>
    </row>
    <row r="27" spans="1:16" s="860" customFormat="1" ht="12.75" customHeight="1" x14ac:dyDescent="0.2">
      <c r="A27" s="602" t="s">
        <v>0</v>
      </c>
      <c r="B27" s="602"/>
      <c r="C27" s="879">
        <v>4.5</v>
      </c>
      <c r="D27" s="879">
        <v>4.8</v>
      </c>
      <c r="E27" s="879">
        <v>38.700000000000003</v>
      </c>
      <c r="F27" s="879">
        <v>1.6</v>
      </c>
      <c r="G27" s="879">
        <v>19.7</v>
      </c>
      <c r="I27" s="602" t="s">
        <v>0</v>
      </c>
      <c r="J27" s="602"/>
      <c r="L27" s="879">
        <v>15.4</v>
      </c>
      <c r="M27" s="879">
        <v>13</v>
      </c>
      <c r="N27" s="879">
        <v>2.8</v>
      </c>
      <c r="O27" s="879">
        <v>14.2</v>
      </c>
      <c r="P27" s="879">
        <v>35.5</v>
      </c>
    </row>
    <row r="28" spans="1:16" s="860" customFormat="1" ht="12.75" customHeight="1" x14ac:dyDescent="0.2">
      <c r="A28" s="602" t="s">
        <v>145</v>
      </c>
      <c r="B28" s="602"/>
      <c r="C28" s="879">
        <v>-2.9</v>
      </c>
      <c r="D28" s="879">
        <v>-10.7</v>
      </c>
      <c r="E28" s="879">
        <v>-10.9</v>
      </c>
      <c r="F28" s="879">
        <v>4.3</v>
      </c>
      <c r="G28" s="879">
        <v>1.4</v>
      </c>
      <c r="I28" s="602" t="s">
        <v>145</v>
      </c>
      <c r="J28" s="602"/>
      <c r="L28" s="879">
        <v>-0.2</v>
      </c>
      <c r="M28" s="879">
        <v>0</v>
      </c>
      <c r="N28" s="879">
        <v>0.4</v>
      </c>
      <c r="O28" s="879">
        <v>0.6</v>
      </c>
      <c r="P28" s="879">
        <v>-0.7</v>
      </c>
    </row>
    <row r="29" spans="1:16" s="860" customFormat="1" ht="17.25" customHeight="1" thickBot="1" x14ac:dyDescent="0.25">
      <c r="A29" s="602" t="s">
        <v>114</v>
      </c>
      <c r="B29" s="602"/>
      <c r="C29" s="884">
        <v>200.9</v>
      </c>
      <c r="D29" s="884">
        <v>204.7</v>
      </c>
      <c r="E29" s="884">
        <v>250.2</v>
      </c>
      <c r="F29" s="884">
        <v>213.4</v>
      </c>
      <c r="G29" s="884">
        <v>222.6</v>
      </c>
      <c r="I29" s="602" t="s">
        <v>114</v>
      </c>
      <c r="J29" s="602"/>
      <c r="L29" s="884">
        <v>141.5</v>
      </c>
      <c r="M29" s="884">
        <v>160</v>
      </c>
      <c r="N29" s="884">
        <v>159.80000000000001</v>
      </c>
      <c r="O29" s="884">
        <v>174.2</v>
      </c>
      <c r="P29" s="884">
        <v>188.8</v>
      </c>
    </row>
    <row r="30" spans="1:16" s="860" customFormat="1" ht="6.75" customHeight="1" x14ac:dyDescent="0.2">
      <c r="A30" s="602"/>
      <c r="B30" s="602"/>
      <c r="C30" s="879"/>
      <c r="D30" s="879"/>
      <c r="E30" s="879"/>
      <c r="F30" s="879"/>
      <c r="G30" s="879"/>
      <c r="I30" s="602"/>
      <c r="J30" s="602"/>
      <c r="L30" s="879"/>
      <c r="M30" s="879"/>
      <c r="N30" s="879"/>
      <c r="O30" s="879"/>
      <c r="P30" s="879"/>
    </row>
    <row r="31" spans="1:16" s="860" customFormat="1" x14ac:dyDescent="0.2">
      <c r="A31" s="602" t="s">
        <v>26</v>
      </c>
      <c r="B31" s="602"/>
      <c r="C31" s="880">
        <v>52</v>
      </c>
      <c r="D31" s="880">
        <v>54.6</v>
      </c>
      <c r="E31" s="880">
        <v>70.900000000000006</v>
      </c>
      <c r="F31" s="880">
        <v>67.099999999999994</v>
      </c>
      <c r="G31" s="880">
        <v>72.8</v>
      </c>
      <c r="I31" s="602" t="s">
        <v>26</v>
      </c>
      <c r="J31" s="602"/>
      <c r="L31" s="880">
        <v>53.3</v>
      </c>
      <c r="M31" s="880">
        <v>49</v>
      </c>
      <c r="N31" s="880">
        <v>51.1</v>
      </c>
      <c r="O31" s="880">
        <v>51.3</v>
      </c>
      <c r="P31" s="880">
        <v>51.5</v>
      </c>
    </row>
    <row r="32" spans="1:16" ht="6.75" customHeight="1" x14ac:dyDescent="0.2">
      <c r="A32" s="602"/>
      <c r="B32" s="602"/>
      <c r="C32" s="602"/>
      <c r="D32" s="602"/>
      <c r="E32" s="602"/>
      <c r="F32" s="602"/>
      <c r="G32" s="602"/>
      <c r="I32" s="602"/>
      <c r="J32" s="602"/>
      <c r="L32" s="602"/>
      <c r="M32" s="602"/>
      <c r="N32" s="602"/>
      <c r="O32" s="602"/>
      <c r="P32" s="602"/>
    </row>
    <row r="33" spans="1:16" x14ac:dyDescent="0.2">
      <c r="A33" s="602" t="s">
        <v>135</v>
      </c>
      <c r="B33" s="602"/>
      <c r="C33" s="885">
        <v>0.1</v>
      </c>
      <c r="D33" s="885">
        <v>-0.159</v>
      </c>
      <c r="E33" s="885">
        <v>0.90800000000000003</v>
      </c>
      <c r="F33" s="885">
        <v>5.0999999999999997E-2</v>
      </c>
      <c r="G33" s="885">
        <v>0.40500000000000003</v>
      </c>
      <c r="I33" s="602" t="s">
        <v>135</v>
      </c>
      <c r="J33" s="602"/>
      <c r="L33" s="894">
        <v>-7.9000000000000001E-2</v>
      </c>
      <c r="M33" s="885">
        <v>0.22700000000000001</v>
      </c>
      <c r="N33" s="885">
        <v>-9.4E-2</v>
      </c>
      <c r="O33" s="885">
        <v>0.253</v>
      </c>
      <c r="P33" s="885">
        <v>0.41699999999999998</v>
      </c>
    </row>
    <row r="34" spans="1:16" x14ac:dyDescent="0.2">
      <c r="A34" s="602"/>
      <c r="B34" s="602"/>
      <c r="C34" s="887"/>
      <c r="D34" s="887"/>
      <c r="E34" s="887"/>
      <c r="F34" s="888"/>
      <c r="G34" s="887"/>
      <c r="I34" s="602"/>
      <c r="J34" s="602"/>
      <c r="L34" s="887"/>
      <c r="M34" s="887"/>
      <c r="N34" s="887"/>
      <c r="O34" s="887"/>
      <c r="P34" s="887"/>
    </row>
    <row r="35" spans="1:16" x14ac:dyDescent="0.2">
      <c r="A35" s="602"/>
      <c r="B35" s="602"/>
      <c r="C35" s="602"/>
      <c r="D35" s="602"/>
      <c r="E35" s="602"/>
      <c r="F35" s="602"/>
      <c r="G35" s="602"/>
      <c r="I35" s="602"/>
      <c r="J35" s="602"/>
      <c r="L35" s="889"/>
      <c r="M35" s="889"/>
      <c r="N35" s="889"/>
      <c r="O35" s="889"/>
      <c r="P35" s="889"/>
    </row>
    <row r="36" spans="1:16" x14ac:dyDescent="0.2">
      <c r="A36" s="602"/>
      <c r="B36" s="602"/>
      <c r="C36" s="877" t="s">
        <v>126</v>
      </c>
      <c r="D36" s="877" t="s">
        <v>125</v>
      </c>
      <c r="E36" s="877" t="s">
        <v>82</v>
      </c>
      <c r="F36" s="877" t="s">
        <v>127</v>
      </c>
      <c r="G36" s="877" t="s">
        <v>126</v>
      </c>
      <c r="I36" s="602"/>
      <c r="J36" s="602"/>
      <c r="L36" s="877" t="s">
        <v>126</v>
      </c>
      <c r="M36" s="877" t="s">
        <v>125</v>
      </c>
      <c r="N36" s="877" t="s">
        <v>82</v>
      </c>
      <c r="O36" s="877" t="s">
        <v>127</v>
      </c>
      <c r="P36" s="877" t="s">
        <v>126</v>
      </c>
    </row>
    <row r="37" spans="1:16" x14ac:dyDescent="0.2">
      <c r="A37" s="855" t="s">
        <v>53</v>
      </c>
      <c r="B37" s="855"/>
      <c r="C37" s="909">
        <v>2013</v>
      </c>
      <c r="D37" s="909">
        <v>2013</v>
      </c>
      <c r="E37" s="909">
        <v>2012</v>
      </c>
      <c r="F37" s="909">
        <v>2012</v>
      </c>
      <c r="G37" s="909">
        <v>2012</v>
      </c>
      <c r="I37" s="855" t="s">
        <v>54</v>
      </c>
      <c r="J37" s="855"/>
      <c r="L37" s="909">
        <v>2013</v>
      </c>
      <c r="M37" s="909">
        <v>2013</v>
      </c>
      <c r="N37" s="909">
        <v>2012</v>
      </c>
      <c r="O37" s="909">
        <v>2012</v>
      </c>
      <c r="P37" s="909">
        <v>2012</v>
      </c>
    </row>
    <row r="38" spans="1:16" ht="6.75" customHeight="1" x14ac:dyDescent="0.2">
      <c r="A38" s="602"/>
      <c r="B38" s="602"/>
      <c r="C38" s="879"/>
      <c r="D38" s="879"/>
      <c r="E38" s="879"/>
      <c r="F38" s="879"/>
      <c r="G38" s="879"/>
      <c r="I38" s="602"/>
      <c r="J38" s="602"/>
      <c r="L38" s="879"/>
      <c r="M38" s="879"/>
      <c r="N38" s="879"/>
      <c r="O38" s="879"/>
      <c r="P38" s="879"/>
    </row>
    <row r="39" spans="1:16" s="860" customFormat="1" x14ac:dyDescent="0.2">
      <c r="A39" s="602" t="s">
        <v>115</v>
      </c>
      <c r="B39" s="602"/>
      <c r="C39" s="880">
        <v>53.6</v>
      </c>
      <c r="D39" s="880">
        <v>52.1</v>
      </c>
      <c r="E39" s="880">
        <v>57.7</v>
      </c>
      <c r="F39" s="880">
        <v>56.1</v>
      </c>
      <c r="G39" s="881">
        <v>104.7</v>
      </c>
      <c r="I39" s="602" t="s">
        <v>115</v>
      </c>
      <c r="J39" s="602"/>
      <c r="L39" s="881">
        <v>4.4000000000000004</v>
      </c>
      <c r="M39" s="881">
        <v>2.2999999999999998</v>
      </c>
      <c r="N39" s="881">
        <v>0.3</v>
      </c>
      <c r="O39" s="881">
        <v>0.4</v>
      </c>
      <c r="P39" s="881">
        <v>0.5</v>
      </c>
    </row>
    <row r="40" spans="1:16" s="860" customFormat="1" x14ac:dyDescent="0.2">
      <c r="A40" s="602" t="s">
        <v>133</v>
      </c>
      <c r="B40" s="602"/>
      <c r="C40" s="879">
        <v>8.3000000000000007</v>
      </c>
      <c r="D40" s="879">
        <v>1.4</v>
      </c>
      <c r="E40" s="879">
        <v>4.9000000000000004</v>
      </c>
      <c r="F40" s="879">
        <v>3.4</v>
      </c>
      <c r="G40" s="879">
        <v>38.700000000000003</v>
      </c>
      <c r="I40" s="602" t="s">
        <v>133</v>
      </c>
      <c r="J40" s="602"/>
      <c r="L40" s="879">
        <v>3.6</v>
      </c>
      <c r="M40" s="879">
        <v>15</v>
      </c>
      <c r="N40" s="879">
        <v>0.1</v>
      </c>
      <c r="O40" s="879">
        <v>0.1</v>
      </c>
      <c r="P40" s="860">
        <v>0</v>
      </c>
    </row>
    <row r="41" spans="1:16" s="860" customFormat="1" ht="14.25" customHeight="1" x14ac:dyDescent="0.2">
      <c r="A41" s="602" t="s">
        <v>423</v>
      </c>
      <c r="B41" s="602"/>
      <c r="C41" s="879">
        <v>28.6</v>
      </c>
      <c r="D41" s="879">
        <v>-3</v>
      </c>
      <c r="E41" s="879">
        <v>-3</v>
      </c>
      <c r="F41" s="879">
        <v>0.4</v>
      </c>
      <c r="G41" s="879">
        <v>-18.600000000000001</v>
      </c>
      <c r="I41" s="602" t="s">
        <v>423</v>
      </c>
      <c r="J41" s="602"/>
      <c r="L41" s="879">
        <v>-0.1</v>
      </c>
      <c r="M41" s="879">
        <v>1.5</v>
      </c>
      <c r="N41" s="879">
        <v>0</v>
      </c>
      <c r="O41" s="879">
        <v>0</v>
      </c>
      <c r="P41" s="860">
        <v>-0.1</v>
      </c>
    </row>
    <row r="42" spans="1:16" s="860" customFormat="1" x14ac:dyDescent="0.2">
      <c r="A42" s="602" t="s">
        <v>0</v>
      </c>
      <c r="B42" s="602"/>
      <c r="C42" s="879">
        <v>8.5</v>
      </c>
      <c r="D42" s="879">
        <v>6.4</v>
      </c>
      <c r="E42" s="879">
        <v>2</v>
      </c>
      <c r="F42" s="879">
        <v>4.2</v>
      </c>
      <c r="G42" s="879">
        <v>9.6</v>
      </c>
      <c r="I42" s="602" t="s">
        <v>0</v>
      </c>
      <c r="J42" s="602"/>
      <c r="L42" s="879">
        <v>0.3</v>
      </c>
      <c r="M42" s="890">
        <v>15.7</v>
      </c>
      <c r="N42" s="890">
        <v>2.1</v>
      </c>
      <c r="O42" s="890">
        <v>0</v>
      </c>
      <c r="P42" s="860">
        <v>0</v>
      </c>
    </row>
    <row r="43" spans="1:16" s="860" customFormat="1" x14ac:dyDescent="0.2">
      <c r="A43" s="602" t="s">
        <v>145</v>
      </c>
      <c r="B43" s="602"/>
      <c r="C43" s="879">
        <v>0.7</v>
      </c>
      <c r="D43" s="879">
        <v>-0.5</v>
      </c>
      <c r="E43" s="879">
        <v>0.3</v>
      </c>
      <c r="F43" s="879">
        <v>0.4</v>
      </c>
      <c r="G43" s="879">
        <v>-0.9</v>
      </c>
      <c r="I43" s="602" t="s">
        <v>145</v>
      </c>
      <c r="J43" s="602"/>
      <c r="L43" s="879">
        <v>0.1</v>
      </c>
      <c r="M43" s="890">
        <v>-0.1</v>
      </c>
      <c r="N43" s="890">
        <v>0</v>
      </c>
      <c r="O43" s="890">
        <v>0</v>
      </c>
      <c r="P43" s="860">
        <v>0</v>
      </c>
    </row>
    <row r="44" spans="1:16" s="860" customFormat="1" ht="17.25" customHeight="1" thickBot="1" x14ac:dyDescent="0.25">
      <c r="A44" s="602" t="s">
        <v>114</v>
      </c>
      <c r="B44" s="602"/>
      <c r="C44" s="884">
        <v>83.1</v>
      </c>
      <c r="D44" s="884">
        <v>53.6</v>
      </c>
      <c r="E44" s="884">
        <v>52.1</v>
      </c>
      <c r="F44" s="884">
        <v>57.7</v>
      </c>
      <c r="G44" s="884">
        <v>56.1</v>
      </c>
      <c r="I44" s="602" t="s">
        <v>114</v>
      </c>
      <c r="J44" s="602"/>
      <c r="L44" s="884">
        <v>1.1000000000000001</v>
      </c>
      <c r="M44" s="884">
        <v>4.4000000000000004</v>
      </c>
      <c r="N44" s="884">
        <v>2.2999999999999998</v>
      </c>
      <c r="O44" s="884">
        <v>0.3</v>
      </c>
      <c r="P44" s="884">
        <v>0.4</v>
      </c>
    </row>
    <row r="45" spans="1:16" s="860" customFormat="1" ht="6.75" customHeight="1" x14ac:dyDescent="0.2">
      <c r="A45" s="602"/>
      <c r="B45" s="602"/>
      <c r="C45" s="879"/>
      <c r="D45" s="879"/>
      <c r="E45" s="879"/>
      <c r="F45" s="879"/>
      <c r="G45" s="879"/>
      <c r="I45" s="602"/>
      <c r="J45" s="602"/>
      <c r="L45" s="879"/>
      <c r="M45" s="879"/>
      <c r="N45" s="879"/>
      <c r="O45" s="879"/>
      <c r="P45" s="879"/>
    </row>
    <row r="46" spans="1:16" s="860" customFormat="1" ht="12.75" customHeight="1" x14ac:dyDescent="0.2">
      <c r="A46" s="602" t="s">
        <v>26</v>
      </c>
      <c r="B46" s="602"/>
      <c r="C46" s="880">
        <v>11.2</v>
      </c>
      <c r="D46" s="880">
        <v>19.2</v>
      </c>
      <c r="E46" s="880">
        <v>16.100000000000001</v>
      </c>
      <c r="F46" s="880">
        <v>14.6</v>
      </c>
      <c r="G46" s="880">
        <v>15.1</v>
      </c>
      <c r="I46" s="602" t="s">
        <v>26</v>
      </c>
      <c r="J46" s="602"/>
      <c r="L46" s="880">
        <v>10.199999999999999</v>
      </c>
      <c r="M46" s="880">
        <v>11</v>
      </c>
      <c r="N46" s="880">
        <v>9</v>
      </c>
      <c r="O46" s="880">
        <v>10.8</v>
      </c>
      <c r="P46" s="880">
        <v>10.8</v>
      </c>
    </row>
    <row r="47" spans="1:16" s="860" customFormat="1" ht="6.75" customHeight="1" x14ac:dyDescent="0.2">
      <c r="A47" s="602"/>
      <c r="B47" s="602"/>
      <c r="C47" s="602"/>
      <c r="D47" s="602"/>
      <c r="E47" s="602"/>
      <c r="F47" s="602"/>
      <c r="G47" s="602"/>
      <c r="I47" s="602"/>
      <c r="J47" s="602"/>
      <c r="L47" s="602"/>
      <c r="M47" s="602"/>
      <c r="N47" s="602"/>
      <c r="O47" s="602"/>
      <c r="P47" s="602"/>
    </row>
    <row r="48" spans="1:16" ht="12.75" customHeight="1" x14ac:dyDescent="0.2">
      <c r="A48" s="602" t="s">
        <v>135</v>
      </c>
      <c r="B48" s="602"/>
      <c r="C48" s="886">
        <v>3.3130000000000002</v>
      </c>
      <c r="D48" s="885">
        <v>0.17699999999999999</v>
      </c>
      <c r="E48" s="885">
        <v>-6.2E-2</v>
      </c>
      <c r="F48" s="885">
        <v>0.315</v>
      </c>
      <c r="G48" s="885">
        <v>-0.59599999999999997</v>
      </c>
      <c r="I48" s="602" t="s">
        <v>135</v>
      </c>
      <c r="J48" s="602"/>
      <c r="L48" s="885">
        <v>0.02</v>
      </c>
      <c r="M48" s="885">
        <v>1.5640000000000001</v>
      </c>
      <c r="N48" s="885">
        <v>0.23300000000000001</v>
      </c>
      <c r="O48" s="968">
        <v>0</v>
      </c>
      <c r="P48" s="885">
        <v>-8.9999999999999993E-3</v>
      </c>
    </row>
    <row r="49" spans="1:16" ht="12.75" customHeight="1" x14ac:dyDescent="0.2">
      <c r="A49" s="602"/>
      <c r="B49" s="602"/>
      <c r="C49" s="602"/>
      <c r="D49" s="887"/>
      <c r="E49" s="887"/>
      <c r="F49" s="888"/>
      <c r="G49" s="887"/>
      <c r="I49" s="602"/>
      <c r="J49" s="602"/>
      <c r="K49" s="891"/>
      <c r="L49" s="891"/>
      <c r="M49" s="891"/>
      <c r="N49" s="891"/>
    </row>
    <row r="50" spans="1:16" x14ac:dyDescent="0.2">
      <c r="A50" s="602"/>
      <c r="B50" s="602"/>
      <c r="C50" s="602"/>
      <c r="D50" s="602"/>
      <c r="E50" s="602"/>
      <c r="F50" s="602"/>
      <c r="G50" s="602"/>
      <c r="I50" s="602"/>
      <c r="J50" s="602"/>
      <c r="K50" s="602"/>
      <c r="L50" s="602"/>
      <c r="M50" s="602"/>
      <c r="N50" s="602"/>
    </row>
    <row r="51" spans="1:16" ht="14.25" customHeight="1" x14ac:dyDescent="0.2">
      <c r="A51" s="876" t="s">
        <v>449</v>
      </c>
      <c r="B51" s="876"/>
      <c r="C51" s="876"/>
      <c r="D51" s="876"/>
      <c r="E51" s="876"/>
      <c r="F51" s="602"/>
      <c r="G51" s="602"/>
      <c r="H51" s="602"/>
      <c r="I51" s="602"/>
      <c r="K51" s="602"/>
      <c r="L51" s="602"/>
      <c r="M51" s="602"/>
      <c r="N51" s="602"/>
      <c r="O51" s="602"/>
      <c r="P51" s="602"/>
    </row>
    <row r="52" spans="1:16" x14ac:dyDescent="0.2">
      <c r="F52" s="883"/>
      <c r="G52" s="892"/>
      <c r="H52" s="408"/>
      <c r="I52" s="882"/>
      <c r="M52" s="602"/>
      <c r="N52" s="602"/>
      <c r="O52" s="602"/>
      <c r="P52" s="602"/>
    </row>
  </sheetData>
  <mergeCells count="42">
    <mergeCell ref="C17:D17"/>
    <mergeCell ref="F17:G17"/>
    <mergeCell ref="I17:J17"/>
    <mergeCell ref="L17:M17"/>
    <mergeCell ref="O17:P17"/>
    <mergeCell ref="C13:D13"/>
    <mergeCell ref="F13:G13"/>
    <mergeCell ref="I13:J13"/>
    <mergeCell ref="L13:M13"/>
    <mergeCell ref="O13:P13"/>
    <mergeCell ref="C15:D15"/>
    <mergeCell ref="F15:G15"/>
    <mergeCell ref="I15:J15"/>
    <mergeCell ref="L15:M15"/>
    <mergeCell ref="O15:P15"/>
    <mergeCell ref="C10:D10"/>
    <mergeCell ref="F10:G10"/>
    <mergeCell ref="I10:J10"/>
    <mergeCell ref="L10:M10"/>
    <mergeCell ref="O10:P10"/>
    <mergeCell ref="C11:D11"/>
    <mergeCell ref="F11:G11"/>
    <mergeCell ref="I11:J11"/>
    <mergeCell ref="L11:M11"/>
    <mergeCell ref="O11:P11"/>
    <mergeCell ref="C8:D8"/>
    <mergeCell ref="F8:G8"/>
    <mergeCell ref="I8:J8"/>
    <mergeCell ref="L8:M8"/>
    <mergeCell ref="O8:P8"/>
    <mergeCell ref="C9:D9"/>
    <mergeCell ref="F9:G9"/>
    <mergeCell ref="I9:J9"/>
    <mergeCell ref="L9:M9"/>
    <mergeCell ref="O9:P9"/>
    <mergeCell ref="A1:P1"/>
    <mergeCell ref="A2:P2"/>
    <mergeCell ref="C6:D6"/>
    <mergeCell ref="F6:G6"/>
    <mergeCell ref="I6:J6"/>
    <mergeCell ref="L6:M6"/>
    <mergeCell ref="O6:P6"/>
  </mergeCells>
  <pageMargins left="0.75" right="0.75" top="0.54" bottom="0.73" header="0.5" footer="0.5"/>
  <pageSetup scale="74" orientation="landscape" horizontalDpi="1200" verticalDpi="1200" r:id="rId1"/>
  <headerFooter alignWithMargins="0">
    <oddHeader>&amp;R&amp;G</oddHeader>
    <oddFooter>&amp;CPAGE 17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47"/>
  <sheetViews>
    <sheetView zoomScale="95" zoomScaleNormal="95" zoomScaleSheetLayoutView="90" workbookViewId="0">
      <selection activeCell="AH93" sqref="AH93"/>
    </sheetView>
  </sheetViews>
  <sheetFormatPr defaultRowHeight="12.75" x14ac:dyDescent="0.2"/>
  <cols>
    <col min="1" max="1" width="37.140625" style="9" customWidth="1"/>
    <col min="2" max="2" width="6" customWidth="1"/>
    <col min="3" max="3" width="3.28515625" customWidth="1"/>
    <col min="4" max="4" width="4.5703125" customWidth="1"/>
    <col min="5" max="5" width="2.85546875" style="459" customWidth="1"/>
    <col min="6" max="6" width="6" customWidth="1"/>
    <col min="7" max="7" width="3.28515625" customWidth="1"/>
    <col min="8" max="8" width="4.42578125" customWidth="1"/>
    <col min="9" max="9" width="2.85546875" style="459" customWidth="1"/>
    <col min="10" max="10" width="6" customWidth="1"/>
    <col min="11" max="11" width="3.28515625" customWidth="1"/>
    <col min="12" max="12" width="4.42578125" customWidth="1"/>
    <col min="13" max="13" width="2.85546875" style="459" customWidth="1"/>
    <col min="14" max="14" width="6" customWidth="1"/>
    <col min="15" max="15" width="3.28515625" customWidth="1"/>
    <col min="16" max="16" width="4.5703125" customWidth="1"/>
    <col min="17" max="17" width="2.85546875" style="459" customWidth="1"/>
    <col min="18" max="18" width="6" style="440" customWidth="1"/>
    <col min="19" max="19" width="3.28515625" style="440" customWidth="1"/>
    <col min="20" max="20" width="4.5703125" style="440" customWidth="1"/>
    <col min="21" max="21" width="2.85546875" style="459" customWidth="1"/>
    <col min="22" max="24" width="4.5703125" style="604" customWidth="1"/>
    <col min="25" max="25" width="2.85546875" style="459" customWidth="1"/>
    <col min="26" max="28" width="4.5703125" style="604" customWidth="1"/>
    <col min="29" max="29" width="2.85546875" style="459" customWidth="1"/>
    <col min="30" max="32" width="4.5703125" style="604" customWidth="1"/>
  </cols>
  <sheetData>
    <row r="1" spans="1:32" s="604" customFormat="1" ht="15.75" x14ac:dyDescent="0.25">
      <c r="A1" s="988" t="s">
        <v>383</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c r="AD1" s="988"/>
      <c r="AE1" s="988"/>
      <c r="AF1" s="988"/>
    </row>
    <row r="2" spans="1:32" s="604" customFormat="1" ht="15.75" x14ac:dyDescent="0.25">
      <c r="A2" s="988" t="s">
        <v>234</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row>
    <row r="3" spans="1:32" s="9" customFormat="1" ht="12.75" customHeight="1" x14ac:dyDescent="0.25">
      <c r="B3" s="218"/>
      <c r="C3" s="218"/>
      <c r="D3" s="218"/>
      <c r="E3" s="458"/>
      <c r="F3" s="218"/>
      <c r="G3" s="218"/>
      <c r="H3" s="218"/>
      <c r="I3" s="458"/>
      <c r="J3" s="218"/>
      <c r="K3" s="218"/>
      <c r="L3" s="218"/>
      <c r="M3" s="458"/>
      <c r="N3" s="218"/>
      <c r="O3" s="218"/>
      <c r="P3" s="218"/>
      <c r="Q3" s="458"/>
      <c r="R3" s="454"/>
      <c r="S3" s="454"/>
      <c r="T3" s="454"/>
      <c r="U3" s="458"/>
      <c r="V3" s="609"/>
      <c r="W3" s="609"/>
      <c r="X3" s="609"/>
      <c r="Y3" s="458"/>
      <c r="Z3" s="609"/>
      <c r="AA3" s="609"/>
      <c r="AB3" s="609"/>
      <c r="AC3" s="458"/>
      <c r="AD3" s="609"/>
      <c r="AE3" s="609"/>
      <c r="AF3" s="609"/>
    </row>
    <row r="4" spans="1:32" x14ac:dyDescent="0.2">
      <c r="A4" s="347" t="s">
        <v>227</v>
      </c>
      <c r="B4" s="348"/>
      <c r="C4" s="348"/>
      <c r="D4" s="348"/>
      <c r="E4" s="461"/>
      <c r="F4" s="348"/>
      <c r="G4" s="348"/>
      <c r="H4" s="348"/>
      <c r="I4" s="461"/>
      <c r="J4" s="348"/>
      <c r="K4" s="348"/>
      <c r="L4" s="348"/>
      <c r="M4" s="461"/>
      <c r="N4" s="348"/>
      <c r="O4" s="348"/>
      <c r="P4" s="348"/>
      <c r="Q4" s="461"/>
      <c r="R4" s="460"/>
      <c r="S4" s="460"/>
      <c r="T4" s="460"/>
      <c r="U4" s="461"/>
      <c r="V4" s="460"/>
      <c r="W4" s="460"/>
      <c r="X4" s="460"/>
      <c r="Y4" s="461"/>
      <c r="Z4" s="460"/>
      <c r="AA4" s="460"/>
      <c r="AB4" s="460"/>
      <c r="AC4" s="461"/>
      <c r="AD4" s="460"/>
      <c r="AE4" s="460"/>
      <c r="AF4" s="460"/>
    </row>
    <row r="5" spans="1:32" ht="8.25" customHeight="1" x14ac:dyDescent="0.2">
      <c r="A5" s="348"/>
      <c r="B5" s="348"/>
      <c r="C5" s="348"/>
      <c r="D5" s="348"/>
      <c r="E5" s="461"/>
      <c r="F5" s="348"/>
      <c r="G5" s="348"/>
      <c r="H5" s="348"/>
      <c r="I5" s="461"/>
      <c r="J5" s="348"/>
      <c r="K5" s="348"/>
      <c r="L5" s="348"/>
      <c r="M5" s="461"/>
      <c r="N5" s="348"/>
      <c r="O5" s="348"/>
      <c r="P5" s="348"/>
      <c r="Q5" s="461"/>
      <c r="R5" s="460"/>
      <c r="S5" s="460"/>
      <c r="T5" s="460"/>
      <c r="U5" s="461"/>
      <c r="V5" s="460"/>
      <c r="W5" s="460"/>
      <c r="X5" s="460"/>
      <c r="Y5" s="461"/>
      <c r="Z5" s="460"/>
      <c r="AA5" s="460"/>
      <c r="AB5" s="460"/>
      <c r="AC5" s="461"/>
      <c r="AD5" s="460"/>
      <c r="AE5" s="460"/>
      <c r="AF5" s="460"/>
    </row>
    <row r="6" spans="1:32" s="9" customFormat="1" ht="15.75" customHeight="1" x14ac:dyDescent="0.2">
      <c r="A6" s="349" t="s">
        <v>228</v>
      </c>
      <c r="B6" s="1085">
        <v>2006</v>
      </c>
      <c r="C6" s="1085"/>
      <c r="D6" s="1085"/>
      <c r="E6" s="462"/>
      <c r="F6" s="1085">
        <v>2007</v>
      </c>
      <c r="G6" s="1085"/>
      <c r="H6" s="1085"/>
      <c r="I6" s="462"/>
      <c r="J6" s="1085">
        <v>2008</v>
      </c>
      <c r="K6" s="1085"/>
      <c r="L6" s="1085"/>
      <c r="M6" s="462"/>
      <c r="N6" s="1085">
        <v>2009</v>
      </c>
      <c r="O6" s="1085"/>
      <c r="P6" s="1085"/>
      <c r="Q6" s="462"/>
      <c r="R6" s="1085">
        <v>2010</v>
      </c>
      <c r="S6" s="1085"/>
      <c r="T6" s="1085"/>
      <c r="U6" s="462"/>
      <c r="V6" s="1085">
        <v>2011</v>
      </c>
      <c r="W6" s="1085"/>
      <c r="X6" s="1085"/>
      <c r="Y6" s="462"/>
      <c r="Z6" s="1085">
        <v>2012</v>
      </c>
      <c r="AA6" s="1085"/>
      <c r="AB6" s="1085"/>
      <c r="AC6" s="462"/>
      <c r="AD6" s="1085">
        <v>2013</v>
      </c>
      <c r="AE6" s="1085"/>
      <c r="AF6" s="1085"/>
    </row>
    <row r="7" spans="1:32" s="13" customFormat="1" ht="24" customHeight="1" x14ac:dyDescent="0.2">
      <c r="A7" s="350" t="s">
        <v>231</v>
      </c>
      <c r="B7" s="1083"/>
      <c r="C7" s="1083"/>
      <c r="D7" s="1083"/>
      <c r="E7" s="622"/>
      <c r="F7" s="1083"/>
      <c r="G7" s="1083"/>
      <c r="H7" s="1083"/>
      <c r="I7" s="622"/>
      <c r="J7" s="1083"/>
      <c r="K7" s="1083"/>
      <c r="L7" s="1083"/>
      <c r="M7" s="622"/>
      <c r="N7" s="1083"/>
      <c r="O7" s="1083"/>
      <c r="P7" s="1083"/>
      <c r="Q7" s="622"/>
      <c r="R7" s="1083"/>
      <c r="S7" s="1083"/>
      <c r="T7" s="1083"/>
      <c r="U7" s="622"/>
      <c r="V7" s="1083"/>
      <c r="W7" s="1083"/>
      <c r="X7" s="1083"/>
      <c r="Y7" s="849"/>
      <c r="Z7" s="1083"/>
      <c r="AA7" s="1083"/>
      <c r="AB7" s="1083"/>
      <c r="AC7" s="911"/>
      <c r="AD7" s="1083"/>
      <c r="AE7" s="1083"/>
      <c r="AF7" s="1083"/>
    </row>
    <row r="8" spans="1:32" s="13" customFormat="1" ht="12.75" customHeight="1" x14ac:dyDescent="0.2">
      <c r="A8" s="350" t="s">
        <v>230</v>
      </c>
      <c r="B8" s="1075">
        <v>39.1</v>
      </c>
      <c r="C8" s="1075"/>
      <c r="D8" s="1075"/>
      <c r="E8" s="352"/>
      <c r="F8" s="1075">
        <v>154.80000000000001</v>
      </c>
      <c r="G8" s="1075"/>
      <c r="H8" s="1075"/>
      <c r="I8" s="352"/>
      <c r="J8" s="1075">
        <v>444.6</v>
      </c>
      <c r="K8" s="1075"/>
      <c r="L8" s="1075"/>
      <c r="M8" s="352"/>
      <c r="N8" s="1075">
        <v>163.30000000000001</v>
      </c>
      <c r="O8" s="1075"/>
      <c r="P8" s="1075"/>
      <c r="Q8" s="352"/>
      <c r="R8" s="1075">
        <v>297.39999999999998</v>
      </c>
      <c r="S8" s="1075"/>
      <c r="T8" s="1075"/>
      <c r="U8" s="352"/>
      <c r="V8" s="1075">
        <v>397</v>
      </c>
      <c r="W8" s="1075"/>
      <c r="X8" s="1075"/>
      <c r="Y8" s="847"/>
      <c r="Z8" s="1075">
        <v>250.3</v>
      </c>
      <c r="AA8" s="1075"/>
      <c r="AB8" s="1075"/>
      <c r="AC8" s="910"/>
      <c r="AD8" s="1075">
        <v>0</v>
      </c>
      <c r="AE8" s="1075"/>
      <c r="AF8" s="1075"/>
    </row>
    <row r="9" spans="1:32" s="13" customFormat="1" ht="12.75" customHeight="1" x14ac:dyDescent="0.2">
      <c r="A9" s="350" t="s">
        <v>211</v>
      </c>
      <c r="B9" s="1075">
        <v>34.700000000000003</v>
      </c>
      <c r="C9" s="1075"/>
      <c r="D9" s="1075"/>
      <c r="E9" s="352"/>
      <c r="F9" s="1075">
        <v>131.19999999999999</v>
      </c>
      <c r="G9" s="1075"/>
      <c r="H9" s="1075"/>
      <c r="I9" s="352"/>
      <c r="J9" s="1075">
        <v>417.4</v>
      </c>
      <c r="K9" s="1075"/>
      <c r="L9" s="1075"/>
      <c r="M9" s="352"/>
      <c r="N9" s="1075">
        <v>107.8</v>
      </c>
      <c r="O9" s="1075"/>
      <c r="P9" s="1075"/>
      <c r="Q9" s="352"/>
      <c r="R9" s="1075">
        <v>209.4</v>
      </c>
      <c r="S9" s="1075"/>
      <c r="T9" s="1075"/>
      <c r="U9" s="352"/>
      <c r="V9" s="1075">
        <v>371.9</v>
      </c>
      <c r="W9" s="1075"/>
      <c r="X9" s="1075"/>
      <c r="Y9" s="847"/>
      <c r="Z9" s="1075">
        <v>0</v>
      </c>
      <c r="AA9" s="1075"/>
      <c r="AB9" s="1075"/>
      <c r="AC9" s="910"/>
      <c r="AD9" s="1075">
        <v>0</v>
      </c>
      <c r="AE9" s="1075"/>
      <c r="AF9" s="1075"/>
    </row>
    <row r="10" spans="1:32" s="13" customFormat="1" ht="12.75" customHeight="1" x14ac:dyDescent="0.2">
      <c r="A10" s="350" t="s">
        <v>212</v>
      </c>
      <c r="B10" s="1075">
        <v>32</v>
      </c>
      <c r="C10" s="1075"/>
      <c r="D10" s="1075"/>
      <c r="E10" s="352"/>
      <c r="F10" s="1075">
        <v>103.5</v>
      </c>
      <c r="G10" s="1075"/>
      <c r="H10" s="1075"/>
      <c r="I10" s="352"/>
      <c r="J10" s="1075">
        <v>377.5</v>
      </c>
      <c r="K10" s="1075"/>
      <c r="L10" s="1075"/>
      <c r="M10" s="352"/>
      <c r="N10" s="1075">
        <v>73.099999999999994</v>
      </c>
      <c r="O10" s="1075"/>
      <c r="P10" s="1075"/>
      <c r="Q10" s="352"/>
      <c r="R10" s="1075">
        <v>204.2</v>
      </c>
      <c r="S10" s="1075"/>
      <c r="T10" s="1075"/>
      <c r="U10" s="352"/>
      <c r="V10" s="1075">
        <v>0</v>
      </c>
      <c r="W10" s="1075"/>
      <c r="X10" s="1075"/>
      <c r="Y10" s="847"/>
      <c r="Z10" s="1075">
        <v>0</v>
      </c>
      <c r="AA10" s="1075"/>
      <c r="AB10" s="1075"/>
      <c r="AC10" s="910"/>
      <c r="AD10" s="1075">
        <v>0</v>
      </c>
      <c r="AE10" s="1075"/>
      <c r="AF10" s="1075"/>
    </row>
    <row r="11" spans="1:32" s="13" customFormat="1" ht="12.75" customHeight="1" x14ac:dyDescent="0.2">
      <c r="A11" s="350" t="s">
        <v>298</v>
      </c>
      <c r="B11" s="1075">
        <v>27.6</v>
      </c>
      <c r="C11" s="1075"/>
      <c r="D11" s="1075"/>
      <c r="E11" s="352"/>
      <c r="F11" s="1075">
        <v>94.8</v>
      </c>
      <c r="G11" s="1075"/>
      <c r="H11" s="1075"/>
      <c r="I11" s="352"/>
      <c r="J11" s="1075">
        <v>345.1</v>
      </c>
      <c r="K11" s="1075"/>
      <c r="L11" s="1075"/>
      <c r="M11" s="352"/>
      <c r="N11" s="1075">
        <v>66</v>
      </c>
      <c r="O11" s="1075"/>
      <c r="P11" s="1075"/>
      <c r="Q11" s="352"/>
      <c r="R11" s="1075">
        <v>0</v>
      </c>
      <c r="S11" s="1075"/>
      <c r="T11" s="1075"/>
      <c r="U11" s="352"/>
      <c r="V11" s="1075">
        <v>0</v>
      </c>
      <c r="W11" s="1075"/>
      <c r="X11" s="1075"/>
      <c r="Y11" s="847"/>
      <c r="Z11" s="1075">
        <v>0</v>
      </c>
      <c r="AA11" s="1075"/>
      <c r="AB11" s="1075"/>
      <c r="AC11" s="910"/>
      <c r="AD11" s="1075">
        <v>0</v>
      </c>
      <c r="AE11" s="1075"/>
      <c r="AF11" s="1075"/>
    </row>
    <row r="12" spans="1:32" s="13" customFormat="1" ht="12.75" customHeight="1" x14ac:dyDescent="0.2">
      <c r="A12" s="486" t="s">
        <v>353</v>
      </c>
      <c r="B12" s="1077">
        <v>27.2</v>
      </c>
      <c r="C12" s="1077"/>
      <c r="D12" s="1077"/>
      <c r="E12" s="352"/>
      <c r="F12" s="1077">
        <v>83.5</v>
      </c>
      <c r="G12" s="1077"/>
      <c r="H12" s="1077"/>
      <c r="I12" s="352"/>
      <c r="J12" s="1077">
        <v>340.8</v>
      </c>
      <c r="K12" s="1077"/>
      <c r="L12" s="1077"/>
      <c r="M12" s="352"/>
      <c r="N12" s="1077">
        <v>0</v>
      </c>
      <c r="O12" s="1077"/>
      <c r="P12" s="1077"/>
      <c r="Q12" s="352"/>
      <c r="R12" s="1077">
        <v>0</v>
      </c>
      <c r="S12" s="1077"/>
      <c r="T12" s="1077"/>
      <c r="U12" s="352"/>
      <c r="V12" s="1077">
        <v>0</v>
      </c>
      <c r="W12" s="1077"/>
      <c r="X12" s="1077"/>
      <c r="Y12" s="847"/>
      <c r="Z12" s="1077">
        <v>0</v>
      </c>
      <c r="AA12" s="1077"/>
      <c r="AB12" s="1077"/>
      <c r="AC12" s="910"/>
      <c r="AD12" s="1077">
        <v>0</v>
      </c>
      <c r="AE12" s="1077"/>
      <c r="AF12" s="1077"/>
    </row>
    <row r="13" spans="1:32" s="13" customFormat="1" ht="12.75" customHeight="1" x14ac:dyDescent="0.2">
      <c r="A13" s="486" t="s">
        <v>417</v>
      </c>
      <c r="B13" s="1077">
        <v>24.4</v>
      </c>
      <c r="C13" s="1077"/>
      <c r="D13" s="1077"/>
      <c r="E13" s="841"/>
      <c r="F13" s="1077">
        <v>81</v>
      </c>
      <c r="G13" s="1077"/>
      <c r="H13" s="1077"/>
      <c r="I13" s="841"/>
      <c r="J13" s="1077">
        <v>0</v>
      </c>
      <c r="K13" s="1077"/>
      <c r="L13" s="1077"/>
      <c r="M13" s="841"/>
      <c r="N13" s="1077">
        <v>0</v>
      </c>
      <c r="O13" s="1077"/>
      <c r="P13" s="1077"/>
      <c r="Q13" s="841"/>
      <c r="R13" s="1077">
        <v>0</v>
      </c>
      <c r="S13" s="1077"/>
      <c r="T13" s="1077"/>
      <c r="U13" s="841"/>
      <c r="V13" s="1077">
        <v>0</v>
      </c>
      <c r="W13" s="1077"/>
      <c r="X13" s="1077"/>
      <c r="Y13" s="847"/>
      <c r="Z13" s="1077">
        <v>0</v>
      </c>
      <c r="AA13" s="1077"/>
      <c r="AB13" s="1077"/>
      <c r="AC13" s="910"/>
      <c r="AD13" s="1077">
        <v>0</v>
      </c>
      <c r="AE13" s="1077"/>
      <c r="AF13" s="1077"/>
    </row>
    <row r="14" spans="1:32" s="13" customFormat="1" ht="12.75" customHeight="1" x14ac:dyDescent="0.2">
      <c r="A14" s="486" t="s">
        <v>439</v>
      </c>
      <c r="B14" s="1077">
        <v>24</v>
      </c>
      <c r="C14" s="1077"/>
      <c r="D14" s="1077"/>
      <c r="E14" s="913"/>
      <c r="F14" s="1077">
        <v>0</v>
      </c>
      <c r="G14" s="1077"/>
      <c r="H14" s="1077"/>
      <c r="I14" s="913"/>
      <c r="J14" s="1077">
        <v>0</v>
      </c>
      <c r="K14" s="1077"/>
      <c r="L14" s="1077"/>
      <c r="M14" s="913"/>
      <c r="N14" s="1077">
        <v>0</v>
      </c>
      <c r="O14" s="1077"/>
      <c r="P14" s="1077"/>
      <c r="Q14" s="913"/>
      <c r="R14" s="1077">
        <v>0</v>
      </c>
      <c r="S14" s="1077"/>
      <c r="T14" s="1077"/>
      <c r="U14" s="913"/>
      <c r="V14" s="1077">
        <v>0</v>
      </c>
      <c r="W14" s="1077"/>
      <c r="X14" s="1077"/>
      <c r="Y14" s="913"/>
      <c r="Z14" s="1077">
        <v>0</v>
      </c>
      <c r="AA14" s="1077"/>
      <c r="AB14" s="1077"/>
      <c r="AC14" s="913"/>
      <c r="AD14" s="1077">
        <v>0</v>
      </c>
      <c r="AE14" s="1077"/>
      <c r="AF14" s="1077"/>
    </row>
    <row r="15" spans="1:32" s="13" customFormat="1" ht="12.75" customHeight="1" x14ac:dyDescent="0.2">
      <c r="A15" s="486" t="s">
        <v>438</v>
      </c>
      <c r="B15" s="1078">
        <v>24</v>
      </c>
      <c r="C15" s="1078"/>
      <c r="D15" s="1078"/>
      <c r="E15" s="622"/>
      <c r="F15" s="1078">
        <v>81</v>
      </c>
      <c r="G15" s="1078"/>
      <c r="H15" s="1078"/>
      <c r="I15" s="622"/>
      <c r="J15" s="1078">
        <v>340.8</v>
      </c>
      <c r="K15" s="1078"/>
      <c r="L15" s="1078"/>
      <c r="M15" s="622"/>
      <c r="N15" s="1078">
        <v>66</v>
      </c>
      <c r="O15" s="1078"/>
      <c r="P15" s="1078"/>
      <c r="Q15" s="622"/>
      <c r="R15" s="1078">
        <v>204.2</v>
      </c>
      <c r="S15" s="1078"/>
      <c r="T15" s="1078"/>
      <c r="U15" s="622"/>
      <c r="V15" s="1078">
        <v>371.9</v>
      </c>
      <c r="W15" s="1078"/>
      <c r="X15" s="1078"/>
      <c r="Y15" s="849"/>
      <c r="Z15" s="1078">
        <v>250.3</v>
      </c>
      <c r="AA15" s="1078"/>
      <c r="AB15" s="1078"/>
      <c r="AC15" s="911"/>
      <c r="AD15" s="1078">
        <v>0</v>
      </c>
      <c r="AE15" s="1078"/>
      <c r="AF15" s="1078"/>
    </row>
    <row r="16" spans="1:32" s="13" customFormat="1" ht="12.75" customHeight="1" x14ac:dyDescent="0.2">
      <c r="A16" s="486"/>
      <c r="B16" s="849"/>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911"/>
      <c r="AD16" s="911"/>
      <c r="AE16" s="911"/>
      <c r="AF16" s="911"/>
    </row>
    <row r="17" spans="1:32" s="13" customFormat="1" ht="12.75" customHeight="1" x14ac:dyDescent="0.2">
      <c r="A17" s="486" t="s">
        <v>480</v>
      </c>
      <c r="B17" s="1079">
        <v>25.3</v>
      </c>
      <c r="C17" s="1079"/>
      <c r="D17" s="1079"/>
      <c r="E17" s="849"/>
      <c r="F17" s="1079">
        <v>81.8</v>
      </c>
      <c r="G17" s="1079"/>
      <c r="H17" s="1079"/>
      <c r="I17" s="849"/>
      <c r="J17" s="1079">
        <v>342.9</v>
      </c>
      <c r="K17" s="1079"/>
      <c r="L17" s="1079"/>
      <c r="M17" s="849"/>
      <c r="N17" s="1079">
        <v>65</v>
      </c>
      <c r="O17" s="1079"/>
      <c r="P17" s="1079"/>
      <c r="Q17" s="849"/>
      <c r="R17" s="1079">
        <v>204.1</v>
      </c>
      <c r="S17" s="1079"/>
      <c r="T17" s="1079"/>
      <c r="U17" s="849"/>
      <c r="V17" s="1079">
        <v>343.3</v>
      </c>
      <c r="W17" s="1079"/>
      <c r="X17" s="1079"/>
      <c r="Y17" s="849"/>
      <c r="Z17" s="1079">
        <v>299.60000000000002</v>
      </c>
      <c r="AA17" s="1079"/>
      <c r="AB17" s="1079"/>
      <c r="AC17" s="911"/>
      <c r="AD17" s="1079">
        <v>68.3</v>
      </c>
      <c r="AE17" s="1079"/>
      <c r="AF17" s="1079"/>
    </row>
    <row r="18" spans="1:32" s="13" customFormat="1" ht="6" customHeight="1" x14ac:dyDescent="0.2">
      <c r="A18" s="350"/>
      <c r="B18" s="350"/>
      <c r="C18" s="351"/>
      <c r="D18" s="351"/>
      <c r="E18" s="622"/>
      <c r="F18" s="350"/>
      <c r="G18" s="351"/>
      <c r="H18" s="351"/>
      <c r="I18" s="622"/>
      <c r="J18" s="350"/>
      <c r="K18" s="351"/>
      <c r="L18" s="351"/>
      <c r="M18" s="622"/>
      <c r="N18" s="350"/>
      <c r="O18" s="351"/>
      <c r="P18" s="351"/>
      <c r="Q18" s="622"/>
      <c r="R18" s="463"/>
      <c r="S18" s="438"/>
      <c r="T18" s="438"/>
      <c r="U18" s="622"/>
      <c r="V18" s="486"/>
      <c r="W18" s="618"/>
      <c r="X18" s="618"/>
      <c r="Y18" s="849"/>
      <c r="Z18" s="486"/>
      <c r="AA18" s="849"/>
      <c r="AB18" s="849"/>
      <c r="AC18" s="911"/>
      <c r="AD18" s="486"/>
      <c r="AE18" s="911"/>
      <c r="AF18" s="911"/>
    </row>
    <row r="19" spans="1:32" s="9" customFormat="1" ht="12.75" customHeight="1" x14ac:dyDescent="0.2">
      <c r="A19" s="350" t="s">
        <v>213</v>
      </c>
      <c r="B19" s="1084">
        <v>-22.2</v>
      </c>
      <c r="C19" s="1084"/>
      <c r="D19" s="1084"/>
      <c r="E19" s="623"/>
      <c r="F19" s="1080">
        <v>-75.3</v>
      </c>
      <c r="G19" s="1080"/>
      <c r="H19" s="1080"/>
      <c r="I19" s="623"/>
      <c r="J19" s="1080">
        <v>-313.2</v>
      </c>
      <c r="K19" s="1080"/>
      <c r="L19" s="1080"/>
      <c r="M19" s="461"/>
      <c r="N19" s="348"/>
      <c r="O19" s="1080">
        <v>-51.3</v>
      </c>
      <c r="P19" s="1080"/>
      <c r="Q19" s="461"/>
      <c r="R19" s="460"/>
      <c r="S19" s="1080">
        <v>-161.9</v>
      </c>
      <c r="T19" s="1080"/>
      <c r="U19" s="623"/>
      <c r="V19" s="460"/>
      <c r="W19" s="1080">
        <v>-146.9</v>
      </c>
      <c r="X19" s="1080"/>
      <c r="Y19" s="623"/>
      <c r="Z19" s="486"/>
      <c r="AA19" s="1084">
        <v>-130.4</v>
      </c>
      <c r="AB19" s="1084"/>
      <c r="AC19" s="623"/>
      <c r="AD19" s="460"/>
      <c r="AE19" s="1080">
        <v>-15.3</v>
      </c>
      <c r="AF19" s="1080"/>
    </row>
    <row r="20" spans="1:32" s="11" customFormat="1" ht="17.25" customHeight="1" thickBot="1" x14ac:dyDescent="0.25">
      <c r="A20" s="392" t="s">
        <v>214</v>
      </c>
      <c r="B20" s="1081">
        <v>3.1</v>
      </c>
      <c r="C20" s="1081"/>
      <c r="D20" s="1081"/>
      <c r="E20" s="645"/>
      <c r="F20" s="1087">
        <v>6.5</v>
      </c>
      <c r="G20" s="1087"/>
      <c r="H20" s="1087"/>
      <c r="I20" s="645"/>
      <c r="J20" s="1087">
        <v>29.7</v>
      </c>
      <c r="K20" s="1087"/>
      <c r="L20" s="1087"/>
      <c r="M20" s="393"/>
      <c r="N20" s="1087">
        <v>13.7</v>
      </c>
      <c r="O20" s="1087"/>
      <c r="P20" s="1087"/>
      <c r="Q20" s="393"/>
      <c r="R20" s="1087">
        <v>42.2</v>
      </c>
      <c r="S20" s="1087"/>
      <c r="T20" s="1087"/>
      <c r="U20" s="624"/>
      <c r="V20" s="1081">
        <v>196.4</v>
      </c>
      <c r="W20" s="1081"/>
      <c r="X20" s="1081"/>
      <c r="Y20" s="624"/>
      <c r="Z20" s="1081">
        <v>169.2</v>
      </c>
      <c r="AA20" s="1081"/>
      <c r="AB20" s="1081"/>
      <c r="AC20" s="624"/>
      <c r="AD20" s="1081">
        <v>53</v>
      </c>
      <c r="AE20" s="1081"/>
      <c r="AF20" s="1081"/>
    </row>
    <row r="21" spans="1:32" x14ac:dyDescent="0.2">
      <c r="A21" s="350"/>
      <c r="B21" s="348"/>
      <c r="C21" s="348"/>
      <c r="D21" s="348"/>
      <c r="E21" s="461"/>
      <c r="F21" s="348"/>
      <c r="G21" s="348"/>
      <c r="H21" s="348"/>
      <c r="I21" s="461"/>
      <c r="J21" s="348"/>
      <c r="K21" s="348"/>
      <c r="L21" s="348"/>
      <c r="M21" s="461"/>
      <c r="N21" s="348"/>
      <c r="O21" s="348"/>
      <c r="P21" s="348"/>
      <c r="Q21" s="461"/>
      <c r="R21" s="460"/>
      <c r="S21" s="460"/>
      <c r="T21" s="460"/>
      <c r="U21" s="461"/>
      <c r="V21" s="486"/>
      <c r="W21" s="486"/>
      <c r="X21" s="486"/>
      <c r="Y21" s="461"/>
      <c r="Z21" s="486"/>
      <c r="AA21" s="486"/>
      <c r="AB21" s="486"/>
      <c r="AC21" s="461"/>
      <c r="AD21" s="486"/>
      <c r="AE21" s="486"/>
      <c r="AF21" s="486"/>
    </row>
    <row r="22" spans="1:32" ht="13.5" x14ac:dyDescent="0.2">
      <c r="A22" s="486" t="s">
        <v>340</v>
      </c>
      <c r="B22" s="348"/>
      <c r="C22" s="1082">
        <v>8.4000000000000005E-2</v>
      </c>
      <c r="D22" s="1082"/>
      <c r="E22" s="461"/>
      <c r="F22" s="348"/>
      <c r="G22" s="1076">
        <v>0.11700000000000001</v>
      </c>
      <c r="H22" s="1076"/>
      <c r="I22" s="461"/>
      <c r="J22" s="348"/>
      <c r="K22" s="1076">
        <v>0.504</v>
      </c>
      <c r="L22" s="1076"/>
      <c r="M22" s="461"/>
      <c r="N22" s="348"/>
      <c r="O22" s="1076">
        <v>0.1</v>
      </c>
      <c r="P22" s="1076"/>
      <c r="Q22" s="461"/>
      <c r="R22" s="460"/>
      <c r="S22" s="1076">
        <v>0.311</v>
      </c>
      <c r="T22" s="1076"/>
      <c r="U22" s="625"/>
      <c r="V22" s="486"/>
      <c r="W22" s="1082">
        <v>0.54</v>
      </c>
      <c r="X22" s="1082"/>
      <c r="Y22" s="625"/>
      <c r="Z22" s="486"/>
      <c r="AA22" s="1082">
        <v>0.41099999999999998</v>
      </c>
      <c r="AB22" s="1082"/>
      <c r="AC22" s="625"/>
      <c r="AD22" s="486"/>
      <c r="AE22" s="1082">
        <v>0.20899999999999999</v>
      </c>
      <c r="AF22" s="1082"/>
    </row>
    <row r="23" spans="1:32" ht="13.5" x14ac:dyDescent="0.2">
      <c r="A23" s="353"/>
      <c r="B23" s="348"/>
      <c r="C23" s="348"/>
      <c r="D23" s="348"/>
      <c r="E23" s="461"/>
      <c r="F23" s="348"/>
      <c r="G23" s="348"/>
      <c r="H23" s="348"/>
      <c r="I23" s="461"/>
      <c r="J23" s="348"/>
      <c r="K23" s="360"/>
      <c r="L23" s="360"/>
      <c r="M23" s="461"/>
      <c r="N23" s="348"/>
      <c r="O23" s="360"/>
      <c r="P23" s="360"/>
      <c r="Q23" s="461"/>
      <c r="R23" s="460"/>
      <c r="S23" s="437"/>
      <c r="T23" s="437"/>
      <c r="U23" s="625"/>
      <c r="V23" s="460"/>
      <c r="W23" s="619"/>
      <c r="X23" s="619"/>
      <c r="Y23" s="625"/>
      <c r="Z23" s="460"/>
      <c r="AA23" s="848"/>
      <c r="AB23" s="848"/>
      <c r="AC23" s="625"/>
      <c r="AD23" s="460"/>
      <c r="AE23" s="912"/>
      <c r="AF23" s="912"/>
    </row>
    <row r="24" spans="1:32" x14ac:dyDescent="0.2">
      <c r="A24" s="347" t="s">
        <v>229</v>
      </c>
      <c r="B24" s="348"/>
      <c r="C24" s="348"/>
      <c r="D24" s="348"/>
      <c r="E24" s="461"/>
      <c r="F24" s="348"/>
      <c r="G24" s="348"/>
      <c r="H24" s="348"/>
      <c r="I24" s="461"/>
      <c r="J24" s="348"/>
      <c r="K24" s="348"/>
      <c r="L24" s="348"/>
      <c r="M24" s="461"/>
      <c r="N24" s="348"/>
      <c r="O24" s="348"/>
      <c r="P24" s="348"/>
      <c r="Q24" s="461"/>
      <c r="R24" s="460"/>
      <c r="S24" s="460"/>
      <c r="T24" s="460"/>
      <c r="U24" s="461"/>
      <c r="V24" s="460"/>
      <c r="W24" s="460"/>
      <c r="X24" s="460"/>
      <c r="Y24" s="461"/>
      <c r="Z24" s="460"/>
      <c r="AA24" s="460"/>
      <c r="AB24" s="460"/>
      <c r="AC24" s="461"/>
      <c r="AD24" s="460"/>
      <c r="AE24" s="460"/>
      <c r="AF24" s="460"/>
    </row>
    <row r="25" spans="1:32" ht="8.25" customHeight="1" x14ac:dyDescent="0.2">
      <c r="A25" s="348"/>
      <c r="B25" s="348"/>
      <c r="C25" s="348"/>
      <c r="D25" s="348"/>
      <c r="E25" s="461"/>
      <c r="F25" s="348"/>
      <c r="G25" s="348"/>
      <c r="H25" s="348"/>
      <c r="I25" s="461"/>
      <c r="J25" s="348"/>
      <c r="K25" s="348"/>
      <c r="L25" s="348"/>
      <c r="M25" s="461"/>
      <c r="N25" s="348"/>
      <c r="O25" s="348"/>
      <c r="P25" s="348"/>
      <c r="Q25" s="461"/>
      <c r="R25" s="460"/>
      <c r="S25" s="460"/>
      <c r="T25" s="460"/>
      <c r="U25" s="461"/>
      <c r="V25" s="460"/>
      <c r="W25" s="460"/>
      <c r="X25" s="460"/>
      <c r="Y25" s="461"/>
      <c r="Z25" s="460"/>
      <c r="AA25" s="460"/>
      <c r="AB25" s="460"/>
      <c r="AC25" s="461"/>
      <c r="AD25" s="460"/>
      <c r="AE25" s="460"/>
      <c r="AF25" s="460"/>
    </row>
    <row r="26" spans="1:32" s="9" customFormat="1" ht="15.75" customHeight="1" x14ac:dyDescent="0.2">
      <c r="A26" s="349" t="s">
        <v>228</v>
      </c>
      <c r="B26" s="1085">
        <v>2006</v>
      </c>
      <c r="C26" s="1085"/>
      <c r="D26" s="1085"/>
      <c r="E26" s="462"/>
      <c r="F26" s="1085">
        <v>2007</v>
      </c>
      <c r="G26" s="1085"/>
      <c r="H26" s="1085"/>
      <c r="I26" s="462"/>
      <c r="J26" s="1085">
        <v>2008</v>
      </c>
      <c r="K26" s="1085"/>
      <c r="L26" s="1085"/>
      <c r="M26" s="462"/>
      <c r="N26" s="1085">
        <v>2009</v>
      </c>
      <c r="O26" s="1085"/>
      <c r="P26" s="1085"/>
      <c r="Q26" s="462"/>
      <c r="R26" s="1085">
        <v>2010</v>
      </c>
      <c r="S26" s="1085"/>
      <c r="T26" s="1085"/>
      <c r="U26" s="462"/>
      <c r="V26" s="1085">
        <v>2011</v>
      </c>
      <c r="W26" s="1085"/>
      <c r="X26" s="1085"/>
      <c r="Y26" s="462"/>
      <c r="Z26" s="1085">
        <v>2012</v>
      </c>
      <c r="AA26" s="1085"/>
      <c r="AB26" s="1085"/>
      <c r="AC26" s="462"/>
      <c r="AD26" s="1085">
        <v>2013</v>
      </c>
      <c r="AE26" s="1085"/>
      <c r="AF26" s="1085"/>
    </row>
    <row r="27" spans="1:32" ht="24" customHeight="1" x14ac:dyDescent="0.2">
      <c r="A27" s="350" t="s">
        <v>231</v>
      </c>
      <c r="B27" s="1086"/>
      <c r="C27" s="1086"/>
      <c r="D27" s="1086"/>
      <c r="E27" s="622"/>
      <c r="F27" s="1086"/>
      <c r="G27" s="1086"/>
      <c r="H27" s="1086"/>
      <c r="I27" s="622"/>
      <c r="J27" s="1086"/>
      <c r="K27" s="1086"/>
      <c r="L27" s="1086"/>
      <c r="M27" s="622"/>
      <c r="N27" s="1086"/>
      <c r="O27" s="1086"/>
      <c r="P27" s="1086"/>
      <c r="Q27" s="622"/>
      <c r="R27" s="1086"/>
      <c r="S27" s="1086"/>
      <c r="T27" s="1086"/>
      <c r="U27" s="622"/>
      <c r="V27" s="1086"/>
      <c r="W27" s="1086"/>
      <c r="X27" s="1086"/>
      <c r="Y27" s="849"/>
      <c r="Z27" s="1086"/>
      <c r="AA27" s="1086"/>
      <c r="AB27" s="1086"/>
      <c r="AC27" s="911"/>
      <c r="AD27" s="1086"/>
      <c r="AE27" s="1086"/>
      <c r="AF27" s="1086"/>
    </row>
    <row r="28" spans="1:32" ht="12.75" customHeight="1" x14ac:dyDescent="0.2">
      <c r="A28" s="350" t="s">
        <v>230</v>
      </c>
      <c r="B28" s="1075">
        <v>39.1</v>
      </c>
      <c r="C28" s="1075"/>
      <c r="D28" s="1075"/>
      <c r="E28" s="352"/>
      <c r="F28" s="1075">
        <v>151.19999999999999</v>
      </c>
      <c r="G28" s="1075"/>
      <c r="H28" s="1075"/>
      <c r="I28" s="352"/>
      <c r="J28" s="1075">
        <v>403.9</v>
      </c>
      <c r="K28" s="1075"/>
      <c r="L28" s="1075"/>
      <c r="M28" s="352"/>
      <c r="N28" s="1075">
        <v>161.69999999999999</v>
      </c>
      <c r="O28" s="1075"/>
      <c r="P28" s="1075"/>
      <c r="Q28" s="352"/>
      <c r="R28" s="1075">
        <v>263.60000000000002</v>
      </c>
      <c r="S28" s="1075"/>
      <c r="T28" s="1075"/>
      <c r="U28" s="352"/>
      <c r="V28" s="1075">
        <v>340.8</v>
      </c>
      <c r="W28" s="1075"/>
      <c r="X28" s="1075"/>
      <c r="Y28" s="847"/>
      <c r="Z28" s="1075">
        <v>201.4</v>
      </c>
      <c r="AA28" s="1075"/>
      <c r="AB28" s="1075"/>
      <c r="AC28" s="910"/>
      <c r="AD28" s="1075">
        <v>0</v>
      </c>
      <c r="AE28" s="1075"/>
      <c r="AF28" s="1075"/>
    </row>
    <row r="29" spans="1:32" ht="12.75" customHeight="1" x14ac:dyDescent="0.2">
      <c r="A29" s="350" t="s">
        <v>211</v>
      </c>
      <c r="B29" s="1075">
        <v>34.700000000000003</v>
      </c>
      <c r="C29" s="1075"/>
      <c r="D29" s="1075"/>
      <c r="E29" s="352"/>
      <c r="F29" s="1075">
        <v>125</v>
      </c>
      <c r="G29" s="1075"/>
      <c r="H29" s="1075"/>
      <c r="I29" s="352"/>
      <c r="J29" s="1075">
        <v>370.3</v>
      </c>
      <c r="K29" s="1075"/>
      <c r="L29" s="1075"/>
      <c r="M29" s="352"/>
      <c r="N29" s="1075">
        <v>106.5</v>
      </c>
      <c r="O29" s="1075"/>
      <c r="P29" s="1075"/>
      <c r="Q29" s="352"/>
      <c r="R29" s="1075">
        <v>185.8</v>
      </c>
      <c r="S29" s="1075"/>
      <c r="T29" s="1075"/>
      <c r="U29" s="352"/>
      <c r="V29" s="1075">
        <v>319.3</v>
      </c>
      <c r="W29" s="1075"/>
      <c r="X29" s="1075"/>
      <c r="Y29" s="847"/>
      <c r="Z29" s="1075">
        <v>0</v>
      </c>
      <c r="AA29" s="1075"/>
      <c r="AB29" s="1075"/>
      <c r="AC29" s="910"/>
      <c r="AD29" s="1075">
        <v>0</v>
      </c>
      <c r="AE29" s="1075"/>
      <c r="AF29" s="1075"/>
    </row>
    <row r="30" spans="1:32" ht="12.75" customHeight="1" x14ac:dyDescent="0.2">
      <c r="A30" s="350" t="s">
        <v>212</v>
      </c>
      <c r="B30" s="1075">
        <v>32</v>
      </c>
      <c r="C30" s="1075"/>
      <c r="D30" s="1075"/>
      <c r="E30" s="352"/>
      <c r="F30" s="1075">
        <v>99.5</v>
      </c>
      <c r="G30" s="1075"/>
      <c r="H30" s="1075"/>
      <c r="I30" s="352"/>
      <c r="J30" s="1075">
        <v>334.4</v>
      </c>
      <c r="K30" s="1075"/>
      <c r="L30" s="1075"/>
      <c r="M30" s="352"/>
      <c r="N30" s="1075">
        <v>72.400000000000006</v>
      </c>
      <c r="O30" s="1075"/>
      <c r="P30" s="1075"/>
      <c r="Q30" s="352"/>
      <c r="R30" s="1075">
        <v>180.1</v>
      </c>
      <c r="S30" s="1075"/>
      <c r="T30" s="1075"/>
      <c r="U30" s="352"/>
      <c r="V30" s="1075">
        <v>0</v>
      </c>
      <c r="W30" s="1075"/>
      <c r="X30" s="1075"/>
      <c r="Y30" s="847"/>
      <c r="Z30" s="1075">
        <v>0</v>
      </c>
      <c r="AA30" s="1075"/>
      <c r="AB30" s="1075"/>
      <c r="AC30" s="910"/>
      <c r="AD30" s="1075">
        <v>0</v>
      </c>
      <c r="AE30" s="1075"/>
      <c r="AF30" s="1075"/>
    </row>
    <row r="31" spans="1:32" ht="12.75" customHeight="1" x14ac:dyDescent="0.2">
      <c r="A31" s="350" t="s">
        <v>298</v>
      </c>
      <c r="B31" s="1075">
        <v>27.6</v>
      </c>
      <c r="C31" s="1075"/>
      <c r="D31" s="1075"/>
      <c r="E31" s="352"/>
      <c r="F31" s="1075">
        <v>91.3</v>
      </c>
      <c r="G31" s="1075"/>
      <c r="H31" s="1075"/>
      <c r="I31" s="352"/>
      <c r="J31" s="1075">
        <v>304.2</v>
      </c>
      <c r="K31" s="1075"/>
      <c r="L31" s="1075"/>
      <c r="M31" s="352"/>
      <c r="N31" s="1075">
        <v>65.3</v>
      </c>
      <c r="O31" s="1075"/>
      <c r="P31" s="1075"/>
      <c r="Q31" s="352"/>
      <c r="R31" s="1075">
        <v>0</v>
      </c>
      <c r="S31" s="1075"/>
      <c r="T31" s="1075"/>
      <c r="U31" s="352"/>
      <c r="V31" s="1075">
        <v>0</v>
      </c>
      <c r="W31" s="1075"/>
      <c r="X31" s="1075"/>
      <c r="Y31" s="847"/>
      <c r="Z31" s="1075">
        <v>0</v>
      </c>
      <c r="AA31" s="1075"/>
      <c r="AB31" s="1075"/>
      <c r="AC31" s="910"/>
      <c r="AD31" s="1075">
        <v>0</v>
      </c>
      <c r="AE31" s="1075"/>
      <c r="AF31" s="1075"/>
    </row>
    <row r="32" spans="1:32" s="604" customFormat="1" ht="12.75" customHeight="1" x14ac:dyDescent="0.2">
      <c r="A32" s="486" t="s">
        <v>353</v>
      </c>
      <c r="B32" s="1077">
        <v>27.2</v>
      </c>
      <c r="C32" s="1077"/>
      <c r="D32" s="1077"/>
      <c r="E32" s="352"/>
      <c r="F32" s="1077">
        <v>80.2</v>
      </c>
      <c r="G32" s="1077"/>
      <c r="H32" s="1077"/>
      <c r="I32" s="352"/>
      <c r="J32" s="1077">
        <v>302.7</v>
      </c>
      <c r="K32" s="1077"/>
      <c r="L32" s="1077"/>
      <c r="M32" s="352"/>
      <c r="N32" s="1077">
        <v>0</v>
      </c>
      <c r="O32" s="1077"/>
      <c r="P32" s="1077"/>
      <c r="Q32" s="352"/>
      <c r="R32" s="1077">
        <v>0</v>
      </c>
      <c r="S32" s="1077"/>
      <c r="T32" s="1077"/>
      <c r="U32" s="352"/>
      <c r="V32" s="1077">
        <v>0</v>
      </c>
      <c r="W32" s="1077"/>
      <c r="X32" s="1077"/>
      <c r="Y32" s="847"/>
      <c r="Z32" s="1077">
        <v>0</v>
      </c>
      <c r="AA32" s="1077"/>
      <c r="AB32" s="1077"/>
      <c r="AC32" s="910"/>
      <c r="AD32" s="1077">
        <v>0</v>
      </c>
      <c r="AE32" s="1077"/>
      <c r="AF32" s="1077"/>
    </row>
    <row r="33" spans="1:32" s="604" customFormat="1" ht="12.75" customHeight="1" x14ac:dyDescent="0.2">
      <c r="A33" s="486" t="s">
        <v>417</v>
      </c>
      <c r="B33" s="1077">
        <v>24.4</v>
      </c>
      <c r="C33" s="1077"/>
      <c r="D33" s="1077"/>
      <c r="E33" s="841"/>
      <c r="F33" s="1077">
        <v>77.900000000000006</v>
      </c>
      <c r="G33" s="1077"/>
      <c r="H33" s="1077"/>
      <c r="I33" s="841"/>
      <c r="J33" s="1077">
        <v>0</v>
      </c>
      <c r="K33" s="1077"/>
      <c r="L33" s="1077"/>
      <c r="M33" s="841"/>
      <c r="N33" s="1077">
        <v>0</v>
      </c>
      <c r="O33" s="1077"/>
      <c r="P33" s="1077"/>
      <c r="Q33" s="841"/>
      <c r="R33" s="1077">
        <v>0</v>
      </c>
      <c r="S33" s="1077"/>
      <c r="T33" s="1077"/>
      <c r="U33" s="841"/>
      <c r="V33" s="1077">
        <v>0</v>
      </c>
      <c r="W33" s="1077"/>
      <c r="X33" s="1077"/>
      <c r="Y33" s="847"/>
      <c r="Z33" s="1077">
        <v>0</v>
      </c>
      <c r="AA33" s="1077"/>
      <c r="AB33" s="1077"/>
      <c r="AC33" s="910"/>
      <c r="AD33" s="1077">
        <v>0</v>
      </c>
      <c r="AE33" s="1077"/>
      <c r="AF33" s="1077"/>
    </row>
    <row r="34" spans="1:32" s="604" customFormat="1" ht="12.75" customHeight="1" x14ac:dyDescent="0.2">
      <c r="A34" s="486" t="s">
        <v>439</v>
      </c>
      <c r="B34" s="1077">
        <v>24</v>
      </c>
      <c r="C34" s="1077"/>
      <c r="D34" s="1077"/>
      <c r="E34" s="913"/>
      <c r="F34" s="1077">
        <v>0</v>
      </c>
      <c r="G34" s="1077"/>
      <c r="H34" s="1077"/>
      <c r="I34" s="913"/>
      <c r="J34" s="1077">
        <v>0</v>
      </c>
      <c r="K34" s="1077"/>
      <c r="L34" s="1077"/>
      <c r="M34" s="913"/>
      <c r="N34" s="1077">
        <v>0</v>
      </c>
      <c r="O34" s="1077"/>
      <c r="P34" s="1077"/>
      <c r="Q34" s="913"/>
      <c r="R34" s="1077">
        <v>0</v>
      </c>
      <c r="S34" s="1077"/>
      <c r="T34" s="1077"/>
      <c r="U34" s="913"/>
      <c r="V34" s="1077">
        <v>0</v>
      </c>
      <c r="W34" s="1077"/>
      <c r="X34" s="1077"/>
      <c r="Y34" s="913"/>
      <c r="Z34" s="1077">
        <v>0</v>
      </c>
      <c r="AA34" s="1077"/>
      <c r="AB34" s="1077"/>
      <c r="AC34" s="913"/>
      <c r="AD34" s="1077">
        <v>0</v>
      </c>
      <c r="AE34" s="1077"/>
      <c r="AF34" s="1077"/>
    </row>
    <row r="35" spans="1:32" s="13" customFormat="1" ht="12.75" customHeight="1" x14ac:dyDescent="0.2">
      <c r="A35" s="486" t="s">
        <v>438</v>
      </c>
      <c r="B35" s="1078">
        <v>24</v>
      </c>
      <c r="C35" s="1078"/>
      <c r="D35" s="1078"/>
      <c r="E35" s="914"/>
      <c r="F35" s="1078">
        <v>77.900000000000006</v>
      </c>
      <c r="G35" s="1078"/>
      <c r="H35" s="1078"/>
      <c r="I35" s="914"/>
      <c r="J35" s="1078">
        <v>302.7</v>
      </c>
      <c r="K35" s="1078"/>
      <c r="L35" s="1078"/>
      <c r="M35" s="914"/>
      <c r="N35" s="1078">
        <v>65.3</v>
      </c>
      <c r="O35" s="1078"/>
      <c r="P35" s="1078"/>
      <c r="Q35" s="914"/>
      <c r="R35" s="1078">
        <v>180.1</v>
      </c>
      <c r="S35" s="1078"/>
      <c r="T35" s="1078"/>
      <c r="U35" s="914"/>
      <c r="V35" s="1078">
        <v>319.3</v>
      </c>
      <c r="W35" s="1078"/>
      <c r="X35" s="1078"/>
      <c r="Y35" s="914"/>
      <c r="Z35" s="1078">
        <v>201.4</v>
      </c>
      <c r="AA35" s="1078"/>
      <c r="AB35" s="1078"/>
      <c r="AC35" s="914"/>
      <c r="AD35" s="1078">
        <v>0</v>
      </c>
      <c r="AE35" s="1078"/>
      <c r="AF35" s="1078"/>
    </row>
    <row r="36" spans="1:32" s="13" customFormat="1" ht="12.75" customHeight="1" x14ac:dyDescent="0.2">
      <c r="A36" s="486"/>
      <c r="B36" s="914"/>
      <c r="C36" s="914"/>
      <c r="D36" s="914"/>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row>
    <row r="37" spans="1:32" s="13" customFormat="1" ht="12.75" customHeight="1" x14ac:dyDescent="0.2">
      <c r="A37" s="486" t="s">
        <v>480</v>
      </c>
      <c r="B37" s="1079">
        <v>25.3</v>
      </c>
      <c r="C37" s="1079"/>
      <c r="D37" s="1079"/>
      <c r="E37" s="914"/>
      <c r="F37" s="1079">
        <v>78.7</v>
      </c>
      <c r="G37" s="1079"/>
      <c r="H37" s="1079"/>
      <c r="I37" s="914"/>
      <c r="J37" s="1079">
        <v>304.10000000000002</v>
      </c>
      <c r="K37" s="1079"/>
      <c r="L37" s="1079"/>
      <c r="M37" s="914"/>
      <c r="N37" s="1079">
        <v>64.400000000000006</v>
      </c>
      <c r="O37" s="1079"/>
      <c r="P37" s="1079"/>
      <c r="Q37" s="914"/>
      <c r="R37" s="1079">
        <v>180.3</v>
      </c>
      <c r="S37" s="1079"/>
      <c r="T37" s="1079"/>
      <c r="U37" s="914"/>
      <c r="V37" s="1079">
        <v>299</v>
      </c>
      <c r="W37" s="1079"/>
      <c r="X37" s="1079"/>
      <c r="Y37" s="914"/>
      <c r="Z37" s="1079">
        <v>198.3</v>
      </c>
      <c r="AA37" s="1079"/>
      <c r="AB37" s="1079"/>
      <c r="AC37" s="914"/>
      <c r="AD37" s="1079">
        <v>68.3</v>
      </c>
      <c r="AE37" s="1079"/>
      <c r="AF37" s="1079"/>
    </row>
    <row r="38" spans="1:32" s="13" customFormat="1" ht="6" customHeight="1" x14ac:dyDescent="0.2">
      <c r="A38" s="486"/>
      <c r="B38" s="486"/>
      <c r="C38" s="914"/>
      <c r="D38" s="914"/>
      <c r="E38" s="914"/>
      <c r="F38" s="486"/>
      <c r="G38" s="914"/>
      <c r="H38" s="914"/>
      <c r="I38" s="914"/>
      <c r="J38" s="486"/>
      <c r="K38" s="914"/>
      <c r="L38" s="914"/>
      <c r="M38" s="914"/>
      <c r="N38" s="486"/>
      <c r="O38" s="914"/>
      <c r="P38" s="914"/>
      <c r="Q38" s="914"/>
      <c r="R38" s="486"/>
      <c r="S38" s="914"/>
      <c r="T38" s="914"/>
      <c r="U38" s="914"/>
      <c r="V38" s="486"/>
      <c r="W38" s="914"/>
      <c r="X38" s="914"/>
      <c r="Y38" s="914"/>
      <c r="Z38" s="486"/>
      <c r="AA38" s="914"/>
      <c r="AB38" s="914"/>
      <c r="AC38" s="914"/>
      <c r="AD38" s="486"/>
      <c r="AE38" s="914"/>
      <c r="AF38" s="914"/>
    </row>
    <row r="39" spans="1:32" s="9" customFormat="1" ht="12.75" customHeight="1" x14ac:dyDescent="0.2">
      <c r="A39" s="486" t="s">
        <v>213</v>
      </c>
      <c r="B39" s="1084">
        <v>-22.2</v>
      </c>
      <c r="C39" s="1084"/>
      <c r="D39" s="1084"/>
      <c r="E39" s="922"/>
      <c r="F39" s="1084">
        <v>-72.2</v>
      </c>
      <c r="G39" s="1084"/>
      <c r="H39" s="1084"/>
      <c r="I39" s="922"/>
      <c r="J39" s="1084">
        <v>-278.60000000000002</v>
      </c>
      <c r="K39" s="1084"/>
      <c r="L39" s="1084"/>
      <c r="M39" s="923"/>
      <c r="N39" s="486"/>
      <c r="O39" s="1084">
        <v>-50.7</v>
      </c>
      <c r="P39" s="1084"/>
      <c r="Q39" s="461"/>
      <c r="R39" s="460"/>
      <c r="S39" s="1080">
        <v>-139.30000000000001</v>
      </c>
      <c r="T39" s="1080"/>
      <c r="U39" s="623"/>
      <c r="V39" s="460"/>
      <c r="W39" s="1080">
        <v>-140.80000000000001</v>
      </c>
      <c r="X39" s="1080"/>
      <c r="Y39" s="623"/>
      <c r="Z39" s="460"/>
      <c r="AA39" s="1080">
        <v>-72.7</v>
      </c>
      <c r="AB39" s="1080"/>
      <c r="AC39" s="623"/>
      <c r="AD39" s="460"/>
      <c r="AE39" s="1080">
        <v>-15.3</v>
      </c>
      <c r="AF39" s="1080"/>
    </row>
    <row r="40" spans="1:32" s="592" customFormat="1" ht="17.25" customHeight="1" thickBot="1" x14ac:dyDescent="0.25">
      <c r="A40" s="392" t="s">
        <v>222</v>
      </c>
      <c r="B40" s="1087">
        <v>3.1</v>
      </c>
      <c r="C40" s="1087"/>
      <c r="D40" s="1087"/>
      <c r="E40" s="645"/>
      <c r="F40" s="1087">
        <v>6.5</v>
      </c>
      <c r="G40" s="1087"/>
      <c r="H40" s="1087"/>
      <c r="I40" s="645"/>
      <c r="J40" s="1087">
        <v>25.5</v>
      </c>
      <c r="K40" s="1087"/>
      <c r="L40" s="1087"/>
      <c r="M40" s="393"/>
      <c r="N40" s="1087">
        <v>13.7</v>
      </c>
      <c r="O40" s="1087"/>
      <c r="P40" s="1087"/>
      <c r="Q40" s="393"/>
      <c r="R40" s="1087">
        <v>41</v>
      </c>
      <c r="S40" s="1087"/>
      <c r="T40" s="1087"/>
      <c r="U40" s="624"/>
      <c r="V40" s="1081">
        <v>158.19999999999999</v>
      </c>
      <c r="W40" s="1081"/>
      <c r="X40" s="1081"/>
      <c r="Y40" s="624"/>
      <c r="Z40" s="1081">
        <v>125.6</v>
      </c>
      <c r="AA40" s="1081"/>
      <c r="AB40" s="1081"/>
      <c r="AC40" s="624"/>
      <c r="AD40" s="1081">
        <v>53</v>
      </c>
      <c r="AE40" s="1081"/>
      <c r="AF40" s="1081"/>
    </row>
    <row r="41" spans="1:32" s="604" customFormat="1" x14ac:dyDescent="0.2">
      <c r="A41" s="486"/>
      <c r="B41" s="460"/>
      <c r="C41" s="460"/>
      <c r="D41" s="460"/>
      <c r="E41" s="461"/>
      <c r="F41" s="460"/>
      <c r="G41" s="460"/>
      <c r="H41" s="460"/>
      <c r="I41" s="461"/>
      <c r="J41" s="460"/>
      <c r="K41" s="460"/>
      <c r="L41" s="460"/>
      <c r="M41" s="461"/>
      <c r="N41" s="460"/>
      <c r="O41" s="460"/>
      <c r="P41" s="460"/>
      <c r="Q41" s="461"/>
      <c r="R41" s="460"/>
      <c r="S41" s="460"/>
      <c r="T41" s="460"/>
      <c r="U41" s="461"/>
      <c r="V41" s="486"/>
      <c r="W41" s="486"/>
      <c r="X41" s="486"/>
      <c r="Y41" s="461"/>
      <c r="Z41" s="486"/>
      <c r="AA41" s="486"/>
      <c r="AB41" s="486"/>
      <c r="AC41" s="461"/>
      <c r="AD41" s="486"/>
      <c r="AE41" s="486"/>
      <c r="AF41" s="486"/>
    </row>
    <row r="42" spans="1:32" s="604" customFormat="1" ht="13.5" x14ac:dyDescent="0.2">
      <c r="A42" s="486" t="s">
        <v>341</v>
      </c>
      <c r="B42" s="460"/>
      <c r="C42" s="1082">
        <v>0.104</v>
      </c>
      <c r="D42" s="1082"/>
      <c r="E42" s="461"/>
      <c r="F42" s="460"/>
      <c r="G42" s="1076">
        <v>0.129</v>
      </c>
      <c r="H42" s="1076"/>
      <c r="I42" s="461"/>
      <c r="J42" s="460"/>
      <c r="K42" s="1076">
        <v>0.501</v>
      </c>
      <c r="L42" s="1076"/>
      <c r="M42" s="461"/>
      <c r="N42" s="460"/>
      <c r="O42" s="1076">
        <v>0.108</v>
      </c>
      <c r="P42" s="1076"/>
      <c r="Q42" s="461"/>
      <c r="R42" s="460"/>
      <c r="S42" s="1076">
        <v>0.29399999999999998</v>
      </c>
      <c r="T42" s="1076"/>
      <c r="U42" s="625"/>
      <c r="V42" s="486"/>
      <c r="W42" s="1082">
        <v>0.52</v>
      </c>
      <c r="X42" s="1082"/>
      <c r="Y42" s="625"/>
      <c r="Z42" s="486"/>
      <c r="AA42" s="1082">
        <v>0.34</v>
      </c>
      <c r="AB42" s="1082"/>
      <c r="AC42" s="625"/>
      <c r="AD42" s="486"/>
      <c r="AE42" s="1082">
        <v>0.26200000000000001</v>
      </c>
      <c r="AF42" s="1082"/>
    </row>
    <row r="43" spans="1:32" x14ac:dyDescent="0.2">
      <c r="B43" s="9"/>
      <c r="C43" s="9"/>
      <c r="D43" s="9"/>
      <c r="E43" s="46"/>
      <c r="F43" s="9"/>
      <c r="G43" s="9"/>
      <c r="H43" s="9"/>
      <c r="I43" s="46"/>
      <c r="J43" s="9"/>
      <c r="K43" s="9"/>
      <c r="L43" s="9"/>
      <c r="M43" s="46"/>
      <c r="N43" s="9"/>
      <c r="O43" s="9"/>
      <c r="P43" s="9"/>
      <c r="Q43" s="46"/>
      <c r="R43" s="9"/>
      <c r="S43" s="9"/>
      <c r="T43" s="9"/>
      <c r="U43" s="46"/>
      <c r="V43" s="9"/>
      <c r="W43" s="9"/>
      <c r="X43" s="9"/>
      <c r="Y43" s="46"/>
      <c r="Z43" s="9"/>
      <c r="AA43" s="9"/>
      <c r="AB43" s="9"/>
      <c r="AC43" s="46"/>
      <c r="AD43" s="9"/>
      <c r="AE43" s="9"/>
      <c r="AF43" s="9"/>
    </row>
    <row r="44" spans="1:32" x14ac:dyDescent="0.2">
      <c r="A44" s="486" t="s">
        <v>342</v>
      </c>
      <c r="C44" s="1076">
        <v>0.161</v>
      </c>
      <c r="D44" s="1076"/>
      <c r="G44" s="1076">
        <v>0.247</v>
      </c>
      <c r="H44" s="1076"/>
      <c r="K44" s="1076">
        <v>0.66500000000000004</v>
      </c>
      <c r="L44" s="1076"/>
      <c r="O44" s="1076">
        <v>0.27200000000000002</v>
      </c>
      <c r="P44" s="1076"/>
      <c r="S44" s="1076">
        <v>0.42899999999999999</v>
      </c>
      <c r="T44" s="1076"/>
      <c r="U44" s="625"/>
      <c r="W44" s="1076">
        <v>0.59299999999999997</v>
      </c>
      <c r="X44" s="1076"/>
      <c r="Y44" s="625"/>
      <c r="AA44" s="1076">
        <v>0.34599999999999997</v>
      </c>
      <c r="AB44" s="1076"/>
      <c r="AC44" s="625"/>
      <c r="AE44" s="1076" t="s">
        <v>3</v>
      </c>
      <c r="AF44" s="1076"/>
    </row>
    <row r="45" spans="1:32" x14ac:dyDescent="0.2">
      <c r="A45" s="460" t="s">
        <v>362</v>
      </c>
      <c r="C45" s="1076">
        <v>5.7000000000000002E-2</v>
      </c>
      <c r="D45" s="1076"/>
      <c r="G45" s="1076">
        <v>0.11799999999999999</v>
      </c>
      <c r="H45" s="1076"/>
      <c r="K45" s="1088">
        <v>0.16400000000000001</v>
      </c>
      <c r="L45" s="1088"/>
      <c r="O45" s="1088">
        <v>0.16400000000000001</v>
      </c>
      <c r="P45" s="1088"/>
      <c r="S45" s="1088">
        <v>0.13500000000000001</v>
      </c>
      <c r="T45" s="1088"/>
      <c r="U45" s="625"/>
      <c r="W45" s="1088">
        <v>7.2999999999999995E-2</v>
      </c>
      <c r="X45" s="1088"/>
      <c r="Y45" s="625"/>
      <c r="AA45" s="1088">
        <v>6.0000000000000001E-3</v>
      </c>
      <c r="AB45" s="1088"/>
      <c r="AC45" s="625"/>
      <c r="AE45" s="1076" t="s">
        <v>3</v>
      </c>
      <c r="AF45" s="1076"/>
    </row>
    <row r="47" spans="1:32" ht="14.25" x14ac:dyDescent="0.2">
      <c r="A47" s="63" t="s">
        <v>295</v>
      </c>
    </row>
  </sheetData>
  <mergeCells count="242">
    <mergeCell ref="Z17:AB17"/>
    <mergeCell ref="AA19:AB19"/>
    <mergeCell ref="Z20:AB20"/>
    <mergeCell ref="AD14:AF14"/>
    <mergeCell ref="B34:D34"/>
    <mergeCell ref="F34:H34"/>
    <mergeCell ref="J34:L34"/>
    <mergeCell ref="N34:P34"/>
    <mergeCell ref="R34:T34"/>
    <mergeCell ref="V34:X34"/>
    <mergeCell ref="Z34:AB34"/>
    <mergeCell ref="AD34:AF34"/>
    <mergeCell ref="AA22:AB22"/>
    <mergeCell ref="Z26:AB26"/>
    <mergeCell ref="Z27:AB27"/>
    <mergeCell ref="Z28:AB28"/>
    <mergeCell ref="Z29:AB29"/>
    <mergeCell ref="Z30:AB30"/>
    <mergeCell ref="V30:X30"/>
    <mergeCell ref="V31:X31"/>
    <mergeCell ref="V32:X32"/>
    <mergeCell ref="B32:D32"/>
    <mergeCell ref="B31:D31"/>
    <mergeCell ref="B14:D14"/>
    <mergeCell ref="V35:X35"/>
    <mergeCell ref="AA45:AB45"/>
    <mergeCell ref="Z31:AB31"/>
    <mergeCell ref="Z32:AB32"/>
    <mergeCell ref="Z33:AB33"/>
    <mergeCell ref="Z35:AB35"/>
    <mergeCell ref="Z37:AB37"/>
    <mergeCell ref="AA39:AB39"/>
    <mergeCell ref="Z40:AB40"/>
    <mergeCell ref="AA42:AB42"/>
    <mergeCell ref="AA44:AB44"/>
    <mergeCell ref="W45:X45"/>
    <mergeCell ref="W39:X39"/>
    <mergeCell ref="V40:X40"/>
    <mergeCell ref="W42:X42"/>
    <mergeCell ref="W44:X44"/>
    <mergeCell ref="V33:X33"/>
    <mergeCell ref="V37:X37"/>
    <mergeCell ref="Z6:AB6"/>
    <mergeCell ref="Z7:AB7"/>
    <mergeCell ref="Z8:AB8"/>
    <mergeCell ref="Z9:AB9"/>
    <mergeCell ref="Z10:AB10"/>
    <mergeCell ref="Z11:AB11"/>
    <mergeCell ref="Z12:AB12"/>
    <mergeCell ref="Z13:AB13"/>
    <mergeCell ref="Z15:AB15"/>
    <mergeCell ref="Z14:AB14"/>
    <mergeCell ref="F35:H35"/>
    <mergeCell ref="J31:L31"/>
    <mergeCell ref="S22:T22"/>
    <mergeCell ref="R26:T26"/>
    <mergeCell ref="R27:T27"/>
    <mergeCell ref="R28:T28"/>
    <mergeCell ref="R29:T29"/>
    <mergeCell ref="R30:T30"/>
    <mergeCell ref="F33:H33"/>
    <mergeCell ref="J33:L33"/>
    <mergeCell ref="J29:L29"/>
    <mergeCell ref="N29:P29"/>
    <mergeCell ref="J28:L28"/>
    <mergeCell ref="N28:P28"/>
    <mergeCell ref="J26:L26"/>
    <mergeCell ref="J27:L27"/>
    <mergeCell ref="F27:H27"/>
    <mergeCell ref="G22:H22"/>
    <mergeCell ref="F31:H31"/>
    <mergeCell ref="R6:T6"/>
    <mergeCell ref="R7:T7"/>
    <mergeCell ref="R8:T8"/>
    <mergeCell ref="R9:T9"/>
    <mergeCell ref="R10:T10"/>
    <mergeCell ref="R11:T11"/>
    <mergeCell ref="R15:T15"/>
    <mergeCell ref="R13:T13"/>
    <mergeCell ref="R17:T17"/>
    <mergeCell ref="R12:T12"/>
    <mergeCell ref="F14:H14"/>
    <mergeCell ref="J14:L14"/>
    <mergeCell ref="N14:P14"/>
    <mergeCell ref="R14:T14"/>
    <mergeCell ref="F32:H32"/>
    <mergeCell ref="B8:D8"/>
    <mergeCell ref="K22:L22"/>
    <mergeCell ref="J30:L30"/>
    <mergeCell ref="N30:P30"/>
    <mergeCell ref="N27:P27"/>
    <mergeCell ref="N8:P8"/>
    <mergeCell ref="F17:H17"/>
    <mergeCell ref="J17:L17"/>
    <mergeCell ref="B26:D26"/>
    <mergeCell ref="B30:D30"/>
    <mergeCell ref="N17:P17"/>
    <mergeCell ref="C22:D22"/>
    <mergeCell ref="B27:D27"/>
    <mergeCell ref="F19:H19"/>
    <mergeCell ref="B20:D20"/>
    <mergeCell ref="F20:H20"/>
    <mergeCell ref="B39:D39"/>
    <mergeCell ref="N37:P37"/>
    <mergeCell ref="N9:P9"/>
    <mergeCell ref="N10:P10"/>
    <mergeCell ref="N15:P15"/>
    <mergeCell ref="R20:T20"/>
    <mergeCell ref="R35:T35"/>
    <mergeCell ref="S39:T39"/>
    <mergeCell ref="R40:T40"/>
    <mergeCell ref="J32:L32"/>
    <mergeCell ref="N32:P32"/>
    <mergeCell ref="N31:P31"/>
    <mergeCell ref="B33:D33"/>
    <mergeCell ref="N13:P13"/>
    <mergeCell ref="N12:P12"/>
    <mergeCell ref="F29:H29"/>
    <mergeCell ref="B28:D28"/>
    <mergeCell ref="F28:H28"/>
    <mergeCell ref="F15:H15"/>
    <mergeCell ref="J15:L15"/>
    <mergeCell ref="B15:D15"/>
    <mergeCell ref="F30:H30"/>
    <mergeCell ref="B29:D29"/>
    <mergeCell ref="B17:D17"/>
    <mergeCell ref="S42:T42"/>
    <mergeCell ref="S44:T44"/>
    <mergeCell ref="S45:T45"/>
    <mergeCell ref="R32:T32"/>
    <mergeCell ref="R33:T33"/>
    <mergeCell ref="R37:T37"/>
    <mergeCell ref="R31:T31"/>
    <mergeCell ref="N33:P33"/>
    <mergeCell ref="B40:D40"/>
    <mergeCell ref="F40:H40"/>
    <mergeCell ref="G42:H42"/>
    <mergeCell ref="C42:D42"/>
    <mergeCell ref="B35:D35"/>
    <mergeCell ref="C44:D44"/>
    <mergeCell ref="G44:H44"/>
    <mergeCell ref="K44:L44"/>
    <mergeCell ref="O44:P44"/>
    <mergeCell ref="C45:D45"/>
    <mergeCell ref="G45:H45"/>
    <mergeCell ref="K45:L45"/>
    <mergeCell ref="O45:P45"/>
    <mergeCell ref="F39:H39"/>
    <mergeCell ref="B37:D37"/>
    <mergeCell ref="F37:H37"/>
    <mergeCell ref="O42:P42"/>
    <mergeCell ref="K42:L42"/>
    <mergeCell ref="J35:L35"/>
    <mergeCell ref="N35:P35"/>
    <mergeCell ref="N40:P40"/>
    <mergeCell ref="O39:P39"/>
    <mergeCell ref="J40:L40"/>
    <mergeCell ref="J39:L39"/>
    <mergeCell ref="J37:L37"/>
    <mergeCell ref="V20:X20"/>
    <mergeCell ref="W22:X22"/>
    <mergeCell ref="V26:X26"/>
    <mergeCell ref="V27:X27"/>
    <mergeCell ref="J20:L20"/>
    <mergeCell ref="S19:T19"/>
    <mergeCell ref="O19:P19"/>
    <mergeCell ref="N26:P26"/>
    <mergeCell ref="N20:P20"/>
    <mergeCell ref="O22:P22"/>
    <mergeCell ref="J19:L19"/>
    <mergeCell ref="V13:X13"/>
    <mergeCell ref="J7:L7"/>
    <mergeCell ref="B13:D13"/>
    <mergeCell ref="B9:D9"/>
    <mergeCell ref="F8:H8"/>
    <mergeCell ref="J8:L8"/>
    <mergeCell ref="F7:H7"/>
    <mergeCell ref="F9:H9"/>
    <mergeCell ref="J9:L9"/>
    <mergeCell ref="B10:D10"/>
    <mergeCell ref="F10:H10"/>
    <mergeCell ref="J10:L10"/>
    <mergeCell ref="F13:H13"/>
    <mergeCell ref="J13:L13"/>
    <mergeCell ref="N11:P11"/>
    <mergeCell ref="AE22:AF22"/>
    <mergeCell ref="AD26:AF26"/>
    <mergeCell ref="AD27:AF27"/>
    <mergeCell ref="AD28:AF28"/>
    <mergeCell ref="AD29:AF29"/>
    <mergeCell ref="V6:X6"/>
    <mergeCell ref="V7:X7"/>
    <mergeCell ref="B6:D6"/>
    <mergeCell ref="F6:H6"/>
    <mergeCell ref="B12:D12"/>
    <mergeCell ref="F12:H12"/>
    <mergeCell ref="J12:L12"/>
    <mergeCell ref="B11:D11"/>
    <mergeCell ref="F11:H11"/>
    <mergeCell ref="J11:L11"/>
    <mergeCell ref="W19:X19"/>
    <mergeCell ref="J6:L6"/>
    <mergeCell ref="N6:P6"/>
    <mergeCell ref="N7:P7"/>
    <mergeCell ref="V9:X9"/>
    <mergeCell ref="V10:X10"/>
    <mergeCell ref="V11:X11"/>
    <mergeCell ref="V12:X12"/>
    <mergeCell ref="V15:X15"/>
    <mergeCell ref="AD9:AF9"/>
    <mergeCell ref="AD10:AF10"/>
    <mergeCell ref="AD11:AF11"/>
    <mergeCell ref="AD12:AF12"/>
    <mergeCell ref="AD13:AF13"/>
    <mergeCell ref="AD15:AF15"/>
    <mergeCell ref="AD17:AF17"/>
    <mergeCell ref="AE19:AF19"/>
    <mergeCell ref="AD20:AF20"/>
    <mergeCell ref="A1:AF1"/>
    <mergeCell ref="A2:AF2"/>
    <mergeCell ref="V8:X8"/>
    <mergeCell ref="AE44:AF44"/>
    <mergeCell ref="AE45:AF45"/>
    <mergeCell ref="AD30:AF30"/>
    <mergeCell ref="AD31:AF31"/>
    <mergeCell ref="AD32:AF32"/>
    <mergeCell ref="AD33:AF33"/>
    <mergeCell ref="AD35:AF35"/>
    <mergeCell ref="AD37:AF37"/>
    <mergeCell ref="AE39:AF39"/>
    <mergeCell ref="AD40:AF40"/>
    <mergeCell ref="AE42:AF42"/>
    <mergeCell ref="V28:X28"/>
    <mergeCell ref="V14:X14"/>
    <mergeCell ref="B7:D7"/>
    <mergeCell ref="B19:D19"/>
    <mergeCell ref="F26:H26"/>
    <mergeCell ref="V29:X29"/>
    <mergeCell ref="V17:X17"/>
    <mergeCell ref="AD6:AF6"/>
    <mergeCell ref="AD7:AF7"/>
    <mergeCell ref="AD8:AF8"/>
  </mergeCells>
  <phoneticPr fontId="16" type="noConversion"/>
  <printOptions horizontalCentered="1"/>
  <pageMargins left="0.2" right="0.39" top="0.61" bottom="1.2" header="0.5" footer="0.5"/>
  <pageSetup scale="78" orientation="landscape" horizontalDpi="1200" verticalDpi="1200" r:id="rId1"/>
  <headerFooter alignWithMargins="0">
    <oddHeader>&amp;R&amp;G</oddHeader>
    <oddFooter>&amp;CPAGE 18</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C1:AD38"/>
  <sheetViews>
    <sheetView zoomScale="90" zoomScaleNormal="90" zoomScaleSheetLayoutView="90" workbookViewId="0">
      <selection activeCell="A70" sqref="A70"/>
    </sheetView>
  </sheetViews>
  <sheetFormatPr defaultRowHeight="12.75" x14ac:dyDescent="0.2"/>
  <cols>
    <col min="3" max="3" width="15.42578125" style="9" customWidth="1"/>
    <col min="4" max="4" width="2.5703125" style="345" customWidth="1"/>
    <col min="5" max="5" width="14.28515625" style="9" customWidth="1"/>
    <col min="6" max="6" width="15.85546875" style="345" customWidth="1"/>
    <col min="7" max="7" width="2.5703125" style="345" customWidth="1"/>
    <col min="8" max="8" width="13.7109375" style="345" customWidth="1"/>
    <col min="9" max="9" width="2.5703125" style="345" customWidth="1"/>
    <col min="10" max="10" width="13.7109375" style="345" customWidth="1"/>
    <col min="11" max="12" width="2.5703125" style="345" customWidth="1"/>
    <col min="13" max="13" width="13.7109375" style="345" customWidth="1"/>
    <col min="14" max="14" width="2.5703125" style="345" customWidth="1"/>
    <col min="15" max="15" width="13.7109375" style="345" customWidth="1"/>
  </cols>
  <sheetData>
    <row r="1" spans="3:15" s="604" customFormat="1" ht="15.75" x14ac:dyDescent="0.25">
      <c r="C1" s="988" t="s">
        <v>383</v>
      </c>
      <c r="D1" s="988"/>
      <c r="E1" s="988"/>
      <c r="F1" s="988"/>
      <c r="G1" s="988"/>
      <c r="H1" s="988"/>
      <c r="I1" s="988"/>
      <c r="J1" s="988"/>
      <c r="K1" s="988"/>
      <c r="L1" s="988"/>
      <c r="M1" s="988"/>
      <c r="N1" s="988"/>
      <c r="O1" s="988"/>
    </row>
    <row r="2" spans="3:15" s="604" customFormat="1" ht="15.75" x14ac:dyDescent="0.25">
      <c r="C2" s="988" t="s">
        <v>294</v>
      </c>
      <c r="D2" s="988"/>
      <c r="E2" s="988"/>
      <c r="F2" s="988"/>
      <c r="G2" s="988"/>
      <c r="H2" s="988"/>
      <c r="I2" s="988"/>
      <c r="J2" s="988"/>
      <c r="K2" s="988"/>
      <c r="L2" s="988"/>
      <c r="M2" s="988"/>
      <c r="N2" s="988"/>
      <c r="O2" s="988"/>
    </row>
    <row r="3" spans="3:15" s="9" customFormat="1" ht="15.75" x14ac:dyDescent="0.25">
      <c r="D3" s="46"/>
      <c r="E3" s="174"/>
      <c r="F3" s="46"/>
      <c r="G3" s="46"/>
      <c r="H3" s="333"/>
      <c r="I3" s="46"/>
      <c r="J3" s="333"/>
      <c r="K3" s="46"/>
      <c r="L3" s="46"/>
      <c r="M3" s="333"/>
      <c r="N3" s="46"/>
      <c r="O3" s="333"/>
    </row>
    <row r="4" spans="3:15" s="9" customFormat="1" ht="6" customHeight="1" x14ac:dyDescent="0.2">
      <c r="C4" s="182"/>
      <c r="D4" s="46"/>
      <c r="E4" s="182"/>
      <c r="F4" s="46"/>
      <c r="G4" s="46"/>
      <c r="H4" s="333"/>
      <c r="I4" s="46"/>
      <c r="J4" s="333"/>
      <c r="K4" s="46"/>
      <c r="L4" s="46"/>
      <c r="M4" s="333"/>
      <c r="N4" s="46"/>
      <c r="O4" s="333"/>
    </row>
    <row r="5" spans="3:15" s="9" customFormat="1" ht="12.75" customHeight="1" x14ac:dyDescent="0.2">
      <c r="C5" s="182"/>
      <c r="D5" s="46"/>
      <c r="E5" s="182"/>
      <c r="F5" s="46"/>
      <c r="G5" s="46"/>
      <c r="H5" s="1089" t="s">
        <v>481</v>
      </c>
      <c r="I5" s="1090"/>
      <c r="J5" s="1090"/>
      <c r="K5" s="46"/>
      <c r="L5" s="46"/>
      <c r="M5" s="1089" t="s">
        <v>481</v>
      </c>
      <c r="N5" s="1090"/>
      <c r="O5" s="1090"/>
    </row>
    <row r="6" spans="3:15" s="9" customFormat="1" x14ac:dyDescent="0.2">
      <c r="D6" s="46"/>
      <c r="F6" s="46"/>
      <c r="G6" s="46"/>
      <c r="H6" s="1092" t="s">
        <v>238</v>
      </c>
      <c r="I6" s="1092"/>
      <c r="J6" s="1092"/>
      <c r="K6" s="46"/>
      <c r="L6" s="46"/>
      <c r="M6" s="1092" t="s">
        <v>239</v>
      </c>
      <c r="N6" s="1092"/>
      <c r="O6" s="1092"/>
    </row>
    <row r="7" spans="3:15" s="9" customFormat="1" x14ac:dyDescent="0.2">
      <c r="D7" s="46"/>
      <c r="F7" s="46"/>
      <c r="G7" s="46"/>
      <c r="H7" s="60" t="s">
        <v>233</v>
      </c>
      <c r="I7" s="46"/>
      <c r="J7" s="60" t="s">
        <v>233</v>
      </c>
      <c r="K7" s="46"/>
      <c r="L7" s="46"/>
      <c r="M7" s="60" t="s">
        <v>233</v>
      </c>
      <c r="N7" s="46"/>
      <c r="O7" s="60" t="s">
        <v>233</v>
      </c>
    </row>
    <row r="8" spans="3:15" s="9" customFormat="1" x14ac:dyDescent="0.2">
      <c r="C8" s="365" t="s">
        <v>240</v>
      </c>
      <c r="D8" s="361"/>
      <c r="E8" s="365" t="s">
        <v>241</v>
      </c>
      <c r="F8" s="46"/>
      <c r="G8" s="46"/>
      <c r="H8" s="60" t="s">
        <v>242</v>
      </c>
      <c r="I8" s="46"/>
      <c r="J8" s="60" t="s">
        <v>243</v>
      </c>
      <c r="K8" s="46"/>
      <c r="L8" s="46"/>
      <c r="M8" s="60" t="s">
        <v>242</v>
      </c>
      <c r="N8" s="46"/>
      <c r="O8" s="60" t="s">
        <v>243</v>
      </c>
    </row>
    <row r="9" spans="3:15" s="9" customFormat="1" ht="10.5" customHeight="1" x14ac:dyDescent="0.2">
      <c r="C9" s="38"/>
      <c r="D9" s="46"/>
      <c r="E9" s="38"/>
      <c r="F9" s="46"/>
      <c r="G9" s="46"/>
      <c r="H9" s="46"/>
      <c r="I9" s="46"/>
      <c r="J9" s="46"/>
      <c r="K9" s="46"/>
      <c r="L9" s="46"/>
      <c r="M9" s="46"/>
      <c r="N9" s="46"/>
      <c r="O9" s="46"/>
    </row>
    <row r="10" spans="3:15" s="13" customFormat="1" ht="14.25" x14ac:dyDescent="0.2">
      <c r="C10" s="38" t="s">
        <v>290</v>
      </c>
      <c r="D10" s="49"/>
      <c r="E10" s="38" t="s">
        <v>244</v>
      </c>
      <c r="F10" s="49"/>
      <c r="G10" s="49"/>
      <c r="H10" s="614">
        <v>348</v>
      </c>
      <c r="I10" s="615"/>
      <c r="J10" s="614">
        <v>242.6</v>
      </c>
      <c r="K10" s="615"/>
      <c r="L10" s="615"/>
      <c r="M10" s="614">
        <v>491.3</v>
      </c>
      <c r="N10" s="615"/>
      <c r="O10" s="614">
        <v>366.7</v>
      </c>
    </row>
    <row r="11" spans="3:15" s="13" customFormat="1" x14ac:dyDescent="0.2">
      <c r="C11" s="38" t="s">
        <v>245</v>
      </c>
      <c r="D11" s="49"/>
      <c r="E11" s="38" t="s">
        <v>246</v>
      </c>
      <c r="F11" s="49"/>
      <c r="G11" s="49"/>
      <c r="H11" s="49">
        <v>157.69999999999999</v>
      </c>
      <c r="I11" s="49"/>
      <c r="J11" s="49">
        <v>77.7</v>
      </c>
      <c r="K11" s="49"/>
      <c r="L11" s="49"/>
      <c r="M11" s="49">
        <v>337.6</v>
      </c>
      <c r="N11" s="49"/>
      <c r="O11" s="49">
        <v>195.1</v>
      </c>
    </row>
    <row r="12" spans="3:15" s="13" customFormat="1" x14ac:dyDescent="0.2">
      <c r="C12" s="595" t="s">
        <v>352</v>
      </c>
      <c r="D12" s="49"/>
      <c r="E12" s="38" t="s">
        <v>246</v>
      </c>
      <c r="F12" s="49"/>
      <c r="G12" s="49"/>
      <c r="H12" s="49">
        <v>16.100000000000001</v>
      </c>
      <c r="I12" s="49"/>
      <c r="J12" s="49">
        <v>16.100000000000001</v>
      </c>
      <c r="K12" s="49"/>
      <c r="L12" s="49"/>
      <c r="M12" s="49">
        <v>205.6</v>
      </c>
      <c r="N12" s="49"/>
      <c r="O12" s="49">
        <v>139.69999999999999</v>
      </c>
    </row>
    <row r="13" spans="3:15" s="13" customFormat="1" x14ac:dyDescent="0.2">
      <c r="C13" s="38" t="s">
        <v>247</v>
      </c>
      <c r="D13" s="49"/>
      <c r="E13" s="38" t="s">
        <v>248</v>
      </c>
      <c r="F13" s="49"/>
      <c r="G13" s="49"/>
      <c r="H13" s="49">
        <v>293.8</v>
      </c>
      <c r="I13" s="49"/>
      <c r="J13" s="49">
        <v>169.6</v>
      </c>
      <c r="K13" s="49"/>
      <c r="L13" s="49"/>
      <c r="M13" s="49">
        <v>393.7</v>
      </c>
      <c r="N13" s="49"/>
      <c r="O13" s="49">
        <v>263</v>
      </c>
    </row>
    <row r="14" spans="3:15" s="13" customFormat="1" x14ac:dyDescent="0.2">
      <c r="C14" s="38" t="s">
        <v>249</v>
      </c>
      <c r="D14" s="49"/>
      <c r="E14" s="38" t="s">
        <v>246</v>
      </c>
      <c r="F14" s="49"/>
      <c r="G14" s="49"/>
      <c r="H14" s="49">
        <v>236.3</v>
      </c>
      <c r="I14" s="49"/>
      <c r="J14" s="49">
        <v>134.80000000000001</v>
      </c>
      <c r="K14" s="49"/>
      <c r="L14" s="49"/>
      <c r="M14" s="49">
        <v>421.3</v>
      </c>
      <c r="N14" s="49"/>
      <c r="O14" s="49">
        <v>254.7</v>
      </c>
    </row>
    <row r="15" spans="3:15" s="13" customFormat="1" x14ac:dyDescent="0.2">
      <c r="C15" s="38" t="s">
        <v>249</v>
      </c>
      <c r="D15" s="49"/>
      <c r="E15" s="38" t="s">
        <v>250</v>
      </c>
      <c r="F15" s="49"/>
      <c r="G15" s="49"/>
      <c r="H15" s="49">
        <v>178.9</v>
      </c>
      <c r="I15" s="49"/>
      <c r="J15" s="49">
        <v>104.8</v>
      </c>
      <c r="K15" s="49"/>
      <c r="L15" s="49"/>
      <c r="M15" s="49">
        <v>370</v>
      </c>
      <c r="N15" s="49"/>
      <c r="O15" s="49">
        <v>245</v>
      </c>
    </row>
    <row r="16" spans="3:15" s="13" customFormat="1" ht="17.25" customHeight="1" x14ac:dyDescent="0.2">
      <c r="C16" s="38"/>
      <c r="D16" s="49"/>
      <c r="E16" s="38"/>
      <c r="F16" s="49"/>
      <c r="G16" s="49"/>
      <c r="H16" s="49"/>
      <c r="I16" s="49"/>
      <c r="J16" s="49"/>
      <c r="K16" s="49"/>
      <c r="L16" s="49"/>
      <c r="M16" s="49"/>
      <c r="N16" s="49"/>
      <c r="O16" s="49"/>
    </row>
    <row r="17" spans="3:30" ht="64.5" customHeight="1" x14ac:dyDescent="0.2">
      <c r="C17" s="1096" t="s">
        <v>293</v>
      </c>
      <c r="D17" s="1096"/>
      <c r="E17" s="1096"/>
      <c r="F17" s="1096"/>
      <c r="G17" s="1096"/>
      <c r="H17" s="1096"/>
      <c r="I17" s="1096"/>
      <c r="J17" s="1096"/>
      <c r="K17" s="1096"/>
      <c r="L17" s="1096"/>
      <c r="M17" s="1096"/>
      <c r="N17" s="1096"/>
      <c r="O17" s="1096"/>
      <c r="R17" s="1094"/>
      <c r="S17" s="1094"/>
      <c r="T17" s="1094"/>
      <c r="U17" s="1094"/>
      <c r="V17" s="1094"/>
      <c r="W17" s="1094"/>
      <c r="X17" s="1094"/>
      <c r="Y17" s="1094"/>
      <c r="Z17" s="1094"/>
      <c r="AA17" s="1094"/>
      <c r="AB17" s="1094"/>
      <c r="AC17" s="1094"/>
      <c r="AD17" s="1094"/>
    </row>
    <row r="18" spans="3:30" ht="22.5" customHeight="1" x14ac:dyDescent="0.2">
      <c r="C18" s="1093" t="s">
        <v>410</v>
      </c>
      <c r="D18" s="1093"/>
      <c r="E18" s="1093"/>
      <c r="F18" s="1093"/>
      <c r="G18" s="1093"/>
      <c r="H18" s="1093"/>
      <c r="I18" s="1093"/>
      <c r="J18" s="1093"/>
      <c r="K18" s="1093"/>
      <c r="L18" s="1093"/>
      <c r="M18" s="1093"/>
      <c r="N18" s="1093"/>
      <c r="O18" s="1093"/>
      <c r="R18" s="1095"/>
      <c r="S18" s="1095"/>
      <c r="T18" s="1095"/>
      <c r="U18" s="1095"/>
      <c r="V18" s="1095"/>
      <c r="W18" s="1095"/>
      <c r="X18" s="1095"/>
      <c r="Y18" s="1095"/>
      <c r="Z18" s="1095"/>
      <c r="AA18" s="1095"/>
      <c r="AB18" s="1095"/>
      <c r="AC18" s="1095"/>
      <c r="AD18" s="1095"/>
    </row>
    <row r="19" spans="3:30" ht="63" customHeight="1" x14ac:dyDescent="0.2">
      <c r="C19" s="1093" t="s">
        <v>323</v>
      </c>
      <c r="D19" s="1093"/>
      <c r="E19" s="1093"/>
      <c r="F19" s="1093"/>
      <c r="G19" s="1093"/>
      <c r="H19" s="1093"/>
      <c r="I19" s="1093"/>
      <c r="J19" s="1093"/>
      <c r="K19" s="1093"/>
      <c r="L19" s="1093"/>
      <c r="M19" s="1093"/>
      <c r="N19" s="1093"/>
      <c r="O19" s="1093"/>
      <c r="R19" s="1095"/>
      <c r="S19" s="1095"/>
      <c r="T19" s="1095"/>
      <c r="U19" s="1095"/>
      <c r="V19" s="1095"/>
      <c r="W19" s="1095"/>
      <c r="X19" s="1095"/>
      <c r="Y19" s="1095"/>
      <c r="Z19" s="1095"/>
      <c r="AA19" s="1095"/>
      <c r="AB19" s="1095"/>
      <c r="AC19" s="1095"/>
      <c r="AD19" s="1095"/>
    </row>
    <row r="20" spans="3:30" ht="3.75" customHeight="1" x14ac:dyDescent="0.2">
      <c r="C20" s="1091"/>
      <c r="D20" s="1091"/>
      <c r="E20" s="1091"/>
      <c r="F20" s="1091"/>
      <c r="G20" s="1091"/>
      <c r="H20" s="1091"/>
      <c r="I20" s="1091"/>
      <c r="J20" s="1091"/>
      <c r="K20" s="1091"/>
      <c r="L20" s="1091"/>
      <c r="M20" s="1091"/>
      <c r="N20" s="1091"/>
      <c r="O20" s="1091"/>
    </row>
    <row r="21" spans="3:30" ht="3.75" customHeight="1" x14ac:dyDescent="0.2">
      <c r="C21" s="366"/>
      <c r="D21" s="366"/>
      <c r="E21" s="366"/>
      <c r="F21" s="366"/>
      <c r="G21" s="366"/>
      <c r="H21" s="366"/>
      <c r="I21" s="366"/>
      <c r="J21" s="366"/>
      <c r="K21" s="366"/>
      <c r="L21" s="366"/>
      <c r="M21" s="366"/>
      <c r="N21" s="366"/>
      <c r="O21" s="366"/>
    </row>
    <row r="22" spans="3:30" ht="14.25" x14ac:dyDescent="0.2">
      <c r="C22" s="63" t="s">
        <v>291</v>
      </c>
      <c r="D22" s="46"/>
      <c r="F22" s="46"/>
      <c r="G22" s="46"/>
      <c r="H22" s="46"/>
      <c r="I22" s="46"/>
      <c r="J22" s="46"/>
      <c r="K22" s="46"/>
      <c r="L22" s="46"/>
      <c r="M22" s="46"/>
      <c r="N22" s="46"/>
      <c r="O22" s="46"/>
    </row>
    <row r="38" spans="3:3" ht="15" x14ac:dyDescent="0.25">
      <c r="C38" s="174"/>
    </row>
  </sheetData>
  <sortState ref="C10:AD11">
    <sortCondition descending="1" ref="H10:H11"/>
  </sortState>
  <mergeCells count="13">
    <mergeCell ref="R17:AD17"/>
    <mergeCell ref="R18:AD18"/>
    <mergeCell ref="R19:AD19"/>
    <mergeCell ref="C17:O17"/>
    <mergeCell ref="C18:O18"/>
    <mergeCell ref="C1:O1"/>
    <mergeCell ref="C2:O2"/>
    <mergeCell ref="H5:J5"/>
    <mergeCell ref="M5:O5"/>
    <mergeCell ref="C20:O20"/>
    <mergeCell ref="H6:J6"/>
    <mergeCell ref="M6:O6"/>
    <mergeCell ref="C19:O19"/>
  </mergeCells>
  <phoneticPr fontId="16" type="noConversion"/>
  <pageMargins left="0.67" right="0.64" top="0.57999999999999996" bottom="1" header="0.5" footer="0.5"/>
  <pageSetup scale="93" orientation="landscape" horizontalDpi="1200" verticalDpi="1200" r:id="rId1"/>
  <headerFooter alignWithMargins="0">
    <oddHeader>&amp;R&amp;G</oddHeader>
    <oddFooter>&amp;C&amp;8PAGE 19</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zoomScaleNormal="100" zoomScaleSheetLayoutView="100" workbookViewId="0">
      <selection activeCell="A70" sqref="A70"/>
    </sheetView>
  </sheetViews>
  <sheetFormatPr defaultRowHeight="12.75" x14ac:dyDescent="0.2"/>
  <cols>
    <col min="1" max="1" width="4" style="398" customWidth="1"/>
    <col min="2" max="2" width="50.5703125" style="398" bestFit="1" customWidth="1"/>
    <col min="3" max="3" width="3.140625" style="402" customWidth="1"/>
    <col min="4" max="4" width="13.140625" style="398" customWidth="1"/>
    <col min="5" max="5" width="2.5703125" style="402" customWidth="1"/>
    <col min="6" max="6" width="3.140625" style="402" customWidth="1"/>
    <col min="7" max="7" width="13.140625" style="398" customWidth="1"/>
    <col min="8" max="8" width="2.5703125" style="402" customWidth="1"/>
    <col min="9" max="9" width="3.140625" style="402" customWidth="1"/>
    <col min="10" max="10" width="12.85546875" style="398" customWidth="1"/>
    <col min="11" max="11" width="2.5703125" style="402" customWidth="1"/>
    <col min="12" max="12" width="3.140625" style="402" customWidth="1"/>
    <col min="13" max="13" width="12.85546875" style="398" customWidth="1"/>
    <col min="14" max="14" width="2.5703125" style="402" customWidth="1"/>
    <col min="15" max="15" width="3.140625" style="402" customWidth="1"/>
    <col min="16" max="16" width="13.140625" style="398" customWidth="1"/>
    <col min="17" max="16384" width="9.140625" style="398"/>
  </cols>
  <sheetData>
    <row r="1" spans="2:16" ht="15.75" x14ac:dyDescent="0.25">
      <c r="B1" s="992" t="s">
        <v>383</v>
      </c>
      <c r="C1" s="992"/>
      <c r="D1" s="992"/>
      <c r="E1" s="992"/>
      <c r="F1" s="992"/>
      <c r="G1" s="992"/>
      <c r="H1" s="992"/>
      <c r="I1" s="992"/>
      <c r="J1" s="992"/>
      <c r="K1" s="992"/>
      <c r="L1" s="992"/>
      <c r="M1" s="992"/>
      <c r="N1" s="992"/>
      <c r="O1" s="992"/>
      <c r="P1" s="992"/>
    </row>
    <row r="2" spans="2:16" ht="15.75" x14ac:dyDescent="0.25">
      <c r="B2" s="992" t="s">
        <v>198</v>
      </c>
      <c r="C2" s="992"/>
      <c r="D2" s="992"/>
      <c r="E2" s="992"/>
      <c r="F2" s="992"/>
      <c r="G2" s="992"/>
      <c r="H2" s="992"/>
      <c r="I2" s="992"/>
      <c r="J2" s="992"/>
      <c r="K2" s="992"/>
      <c r="L2" s="992"/>
      <c r="M2" s="992"/>
      <c r="N2" s="992"/>
      <c r="O2" s="992"/>
      <c r="P2" s="992"/>
    </row>
    <row r="3" spans="2:16" ht="12.75" customHeight="1" x14ac:dyDescent="0.2">
      <c r="B3" s="434"/>
      <c r="C3" s="629"/>
      <c r="D3" s="434"/>
      <c r="E3" s="629"/>
      <c r="F3" s="629"/>
      <c r="G3" s="434"/>
      <c r="H3" s="629"/>
      <c r="I3" s="629"/>
      <c r="J3" s="434"/>
      <c r="K3" s="629"/>
      <c r="L3" s="629"/>
      <c r="M3" s="434"/>
      <c r="N3" s="629"/>
      <c r="O3" s="629"/>
    </row>
    <row r="4" spans="2:16" ht="12.75" customHeight="1" x14ac:dyDescent="0.2">
      <c r="B4" s="434"/>
      <c r="C4" s="629"/>
      <c r="D4" s="434"/>
      <c r="E4" s="629"/>
      <c r="F4" s="629"/>
      <c r="G4" s="434"/>
      <c r="H4" s="629"/>
      <c r="I4" s="629"/>
      <c r="J4" s="434"/>
      <c r="K4" s="629"/>
      <c r="L4" s="629"/>
      <c r="M4" s="434"/>
      <c r="N4" s="629"/>
      <c r="O4" s="629"/>
    </row>
    <row r="5" spans="2:16" ht="12.75" customHeight="1" x14ac:dyDescent="0.2">
      <c r="B5" s="434"/>
      <c r="C5" s="629"/>
      <c r="D5" s="434"/>
      <c r="E5" s="629"/>
      <c r="F5" s="629"/>
      <c r="G5" s="434"/>
      <c r="H5" s="629"/>
      <c r="I5" s="629"/>
      <c r="J5" s="434"/>
      <c r="K5" s="629"/>
      <c r="L5" s="629"/>
      <c r="M5" s="434"/>
      <c r="N5" s="629"/>
      <c r="O5" s="629"/>
    </row>
    <row r="7" spans="2:16" x14ac:dyDescent="0.2">
      <c r="C7" s="627"/>
      <c r="D7" s="628" t="s">
        <v>126</v>
      </c>
      <c r="E7" s="627"/>
      <c r="F7" s="627"/>
      <c r="G7" s="626" t="s">
        <v>126</v>
      </c>
      <c r="H7" s="627"/>
      <c r="I7" s="627"/>
      <c r="J7" s="628" t="s">
        <v>422</v>
      </c>
      <c r="K7" s="627"/>
      <c r="L7" s="627"/>
      <c r="M7" s="628" t="s">
        <v>422</v>
      </c>
      <c r="N7" s="627"/>
      <c r="P7" s="628" t="s">
        <v>81</v>
      </c>
    </row>
    <row r="8" spans="2:16" x14ac:dyDescent="0.2">
      <c r="C8" s="630"/>
      <c r="D8" s="630">
        <v>2013</v>
      </c>
      <c r="E8" s="631"/>
      <c r="F8" s="630"/>
      <c r="G8" s="630">
        <v>2012</v>
      </c>
      <c r="H8" s="631"/>
      <c r="I8" s="630"/>
      <c r="J8" s="630">
        <v>2013</v>
      </c>
      <c r="K8" s="631"/>
      <c r="L8" s="630"/>
      <c r="M8" s="630">
        <v>2012</v>
      </c>
      <c r="N8" s="631"/>
      <c r="O8" s="632"/>
      <c r="P8" s="630">
        <v>2012</v>
      </c>
    </row>
    <row r="9" spans="2:16" ht="12.75" customHeight="1" x14ac:dyDescent="0.2">
      <c r="B9" s="428" t="s">
        <v>374</v>
      </c>
    </row>
    <row r="10" spans="2:16" ht="12.75" customHeight="1" x14ac:dyDescent="0.2"/>
    <row r="11" spans="2:16" ht="12.75" customHeight="1" x14ac:dyDescent="0.2">
      <c r="B11" s="398" t="s">
        <v>373</v>
      </c>
      <c r="C11" s="633" t="s">
        <v>1</v>
      </c>
      <c r="D11" s="781">
        <v>56.2</v>
      </c>
      <c r="E11" s="633"/>
      <c r="F11" s="633" t="s">
        <v>1</v>
      </c>
      <c r="G11" s="606">
        <v>58.5</v>
      </c>
      <c r="H11" s="633"/>
      <c r="I11" s="633" t="s">
        <v>1</v>
      </c>
      <c r="J11" s="606">
        <v>134.1</v>
      </c>
      <c r="K11" s="633"/>
      <c r="L11" s="633" t="s">
        <v>1</v>
      </c>
      <c r="M11" s="606">
        <v>103.7</v>
      </c>
      <c r="N11" s="633"/>
      <c r="O11" s="633" t="s">
        <v>1</v>
      </c>
      <c r="P11" s="606">
        <v>234.9</v>
      </c>
    </row>
    <row r="12" spans="2:16" ht="12.75" customHeight="1" x14ac:dyDescent="0.2">
      <c r="B12" s="398" t="s">
        <v>375</v>
      </c>
      <c r="C12" s="633" t="s">
        <v>1</v>
      </c>
      <c r="D12" s="781">
        <v>54.2</v>
      </c>
      <c r="E12" s="633"/>
      <c r="F12" s="633" t="s">
        <v>1</v>
      </c>
      <c r="G12" s="606">
        <v>59.7</v>
      </c>
      <c r="H12" s="633"/>
      <c r="I12" s="633" t="s">
        <v>1</v>
      </c>
      <c r="J12" s="606">
        <v>121.5</v>
      </c>
      <c r="K12" s="633"/>
      <c r="L12" s="633" t="s">
        <v>1</v>
      </c>
      <c r="M12" s="606">
        <v>102.6</v>
      </c>
      <c r="N12" s="633"/>
      <c r="O12" s="633" t="s">
        <v>1</v>
      </c>
      <c r="P12" s="606">
        <v>220.3</v>
      </c>
    </row>
    <row r="13" spans="2:16" ht="12.75" customHeight="1" x14ac:dyDescent="0.2">
      <c r="C13" s="633"/>
      <c r="D13" s="606"/>
      <c r="E13" s="633"/>
      <c r="F13" s="633"/>
      <c r="G13" s="606"/>
      <c r="H13" s="633"/>
      <c r="I13" s="633"/>
      <c r="J13" s="606"/>
      <c r="K13" s="633"/>
      <c r="L13" s="633"/>
      <c r="M13" s="606"/>
      <c r="N13" s="633"/>
      <c r="O13" s="633"/>
      <c r="P13" s="606"/>
    </row>
    <row r="14" spans="2:16" ht="12.75" customHeight="1" x14ac:dyDescent="0.2"/>
    <row r="15" spans="2:16" ht="12.75" customHeight="1" x14ac:dyDescent="0.2">
      <c r="B15" s="428" t="s">
        <v>258</v>
      </c>
    </row>
    <row r="16" spans="2:16" ht="12.75" customHeight="1" x14ac:dyDescent="0.2"/>
    <row r="17" spans="2:16" ht="12.75" customHeight="1" x14ac:dyDescent="0.2">
      <c r="B17" s="398" t="s">
        <v>117</v>
      </c>
      <c r="D17" s="634">
        <v>163236234</v>
      </c>
      <c r="G17" s="635">
        <v>159585539</v>
      </c>
      <c r="J17" s="634">
        <v>159420916</v>
      </c>
      <c r="M17" s="634">
        <v>158661126</v>
      </c>
      <c r="P17" s="634">
        <v>159575802</v>
      </c>
    </row>
    <row r="18" spans="2:16" ht="12.75" customHeight="1" x14ac:dyDescent="0.2">
      <c r="B18" s="398" t="s">
        <v>118</v>
      </c>
      <c r="C18" s="636"/>
      <c r="D18" s="634">
        <v>17887885</v>
      </c>
      <c r="E18" s="636"/>
      <c r="F18" s="636"/>
      <c r="G18" s="635">
        <v>19214542</v>
      </c>
      <c r="H18" s="636"/>
      <c r="I18" s="636"/>
      <c r="J18" s="634">
        <v>18261979</v>
      </c>
      <c r="K18" s="636"/>
      <c r="L18" s="636"/>
      <c r="M18" s="634">
        <v>18875269</v>
      </c>
      <c r="N18" s="636"/>
      <c r="O18" s="636"/>
      <c r="P18" s="634">
        <v>18194380</v>
      </c>
    </row>
    <row r="19" spans="2:16" ht="12.75" customHeight="1" x14ac:dyDescent="0.2">
      <c r="B19" s="398" t="s">
        <v>119</v>
      </c>
      <c r="C19" s="636"/>
      <c r="D19" s="637">
        <v>0</v>
      </c>
      <c r="E19" s="636"/>
      <c r="F19" s="636"/>
      <c r="G19" s="638">
        <v>112999</v>
      </c>
      <c r="H19" s="636"/>
      <c r="I19" s="636"/>
      <c r="J19" s="637">
        <v>0</v>
      </c>
      <c r="K19" s="636"/>
      <c r="L19" s="636"/>
      <c r="M19" s="637">
        <v>112437</v>
      </c>
      <c r="N19" s="636"/>
      <c r="O19" s="636"/>
      <c r="P19" s="637">
        <v>123444</v>
      </c>
    </row>
    <row r="20" spans="2:16" ht="12.75" customHeight="1" x14ac:dyDescent="0.2">
      <c r="B20" s="398" t="s">
        <v>173</v>
      </c>
      <c r="C20" s="639"/>
      <c r="D20" s="640">
        <v>3238115</v>
      </c>
      <c r="E20" s="636"/>
      <c r="F20" s="639"/>
      <c r="G20" s="591">
        <v>3533472</v>
      </c>
      <c r="H20" s="636"/>
      <c r="I20" s="606"/>
      <c r="J20" s="641">
        <v>3284420</v>
      </c>
      <c r="K20" s="636"/>
      <c r="L20" s="606"/>
      <c r="M20" s="641">
        <v>3477721</v>
      </c>
      <c r="N20" s="636"/>
      <c r="O20" s="639"/>
      <c r="P20" s="641">
        <v>4278094</v>
      </c>
    </row>
    <row r="21" spans="2:16" ht="12.75" customHeight="1" thickBot="1" x14ac:dyDescent="0.25">
      <c r="B21" s="398" t="s">
        <v>120</v>
      </c>
      <c r="C21" s="642"/>
      <c r="D21" s="643">
        <v>184362234</v>
      </c>
      <c r="F21" s="642"/>
      <c r="G21" s="643">
        <v>182446552</v>
      </c>
      <c r="I21" s="642"/>
      <c r="J21" s="643">
        <v>180967315</v>
      </c>
      <c r="L21" s="642"/>
      <c r="M21" s="643">
        <v>181126553</v>
      </c>
      <c r="O21" s="642"/>
      <c r="P21" s="643">
        <v>182171720</v>
      </c>
    </row>
    <row r="22" spans="2:16" ht="12.75" customHeight="1" x14ac:dyDescent="0.2"/>
    <row r="23" spans="2:16" ht="12.75" customHeight="1" x14ac:dyDescent="0.2"/>
    <row r="24" spans="2:16" ht="12.75" customHeight="1" x14ac:dyDescent="0.2">
      <c r="B24" s="428"/>
    </row>
    <row r="25" spans="2:16" s="428" customFormat="1" ht="13.5" thickBot="1" x14ac:dyDescent="0.25">
      <c r="B25" s="428" t="s">
        <v>253</v>
      </c>
      <c r="C25" s="644" t="s">
        <v>1</v>
      </c>
      <c r="D25" s="395">
        <v>0.34</v>
      </c>
      <c r="E25" s="629"/>
      <c r="F25" s="644" t="s">
        <v>1</v>
      </c>
      <c r="G25" s="395">
        <v>0.37</v>
      </c>
      <c r="H25" s="629"/>
      <c r="I25" s="644" t="s">
        <v>1</v>
      </c>
      <c r="J25" s="395">
        <v>0.84</v>
      </c>
      <c r="K25" s="629"/>
      <c r="L25" s="644" t="s">
        <v>1</v>
      </c>
      <c r="M25" s="395">
        <v>0.65</v>
      </c>
      <c r="N25" s="629"/>
      <c r="O25" s="644" t="s">
        <v>1</v>
      </c>
      <c r="P25" s="395">
        <v>1.47</v>
      </c>
    </row>
    <row r="26" spans="2:16" ht="12.75" customHeight="1" x14ac:dyDescent="0.2"/>
    <row r="27" spans="2:16" s="428" customFormat="1" ht="12.75" customHeight="1" thickBot="1" x14ac:dyDescent="0.25">
      <c r="B27" s="428" t="s">
        <v>254</v>
      </c>
      <c r="C27" s="644" t="s">
        <v>1</v>
      </c>
      <c r="D27" s="395">
        <v>0.3</v>
      </c>
      <c r="E27" s="629"/>
      <c r="F27" s="644" t="s">
        <v>1</v>
      </c>
      <c r="G27" s="395">
        <v>0.32</v>
      </c>
      <c r="H27" s="629"/>
      <c r="I27" s="644" t="s">
        <v>1</v>
      </c>
      <c r="J27" s="395">
        <v>0.74</v>
      </c>
      <c r="K27" s="629"/>
      <c r="L27" s="644" t="s">
        <v>1</v>
      </c>
      <c r="M27" s="395">
        <v>0.56999999999999995</v>
      </c>
      <c r="N27" s="629"/>
      <c r="O27" s="644" t="s">
        <v>1</v>
      </c>
      <c r="P27" s="395">
        <v>1.29</v>
      </c>
    </row>
    <row r="28" spans="2:16" ht="12.75" customHeight="1" x14ac:dyDescent="0.2">
      <c r="C28" s="633"/>
      <c r="D28" s="606"/>
      <c r="E28" s="633"/>
      <c r="F28" s="633"/>
      <c r="G28" s="606"/>
      <c r="H28" s="633"/>
      <c r="I28" s="633"/>
      <c r="J28" s="606"/>
      <c r="K28" s="633"/>
      <c r="L28" s="633"/>
      <c r="M28" s="606"/>
      <c r="N28" s="633"/>
      <c r="O28" s="633"/>
      <c r="P28" s="606"/>
    </row>
    <row r="29" spans="2:16" s="428" customFormat="1" ht="12.75" customHeight="1" thickBot="1" x14ac:dyDescent="0.25">
      <c r="B29" s="428" t="s">
        <v>376</v>
      </c>
      <c r="C29" s="644" t="s">
        <v>1</v>
      </c>
      <c r="D29" s="395">
        <v>0.28999999999999998</v>
      </c>
      <c r="E29" s="629"/>
      <c r="F29" s="644" t="s">
        <v>1</v>
      </c>
      <c r="G29" s="395">
        <v>0.33</v>
      </c>
      <c r="H29" s="629"/>
      <c r="I29" s="644" t="s">
        <v>1</v>
      </c>
      <c r="J29" s="395">
        <v>0.67</v>
      </c>
      <c r="K29" s="629"/>
      <c r="L29" s="644" t="s">
        <v>1</v>
      </c>
      <c r="M29" s="395">
        <v>0.56999999999999995</v>
      </c>
      <c r="N29" s="629"/>
      <c r="O29" s="644" t="s">
        <v>1</v>
      </c>
      <c r="P29" s="395">
        <v>1.21</v>
      </c>
    </row>
    <row r="30" spans="2:16" ht="12.75" customHeight="1" x14ac:dyDescent="0.2">
      <c r="C30" s="398"/>
      <c r="E30" s="398"/>
      <c r="F30" s="398"/>
      <c r="H30" s="398"/>
      <c r="I30" s="398"/>
      <c r="K30" s="398"/>
      <c r="L30" s="398"/>
      <c r="N30" s="398"/>
      <c r="O30" s="398"/>
    </row>
  </sheetData>
  <mergeCells count="2">
    <mergeCell ref="B1:P1"/>
    <mergeCell ref="B2:P2"/>
  </mergeCells>
  <pageMargins left="0.75" right="0.75" top="0.61" bottom="1" header="0.5" footer="0.5"/>
  <pageSetup scale="76" orientation="landscape" horizontalDpi="1200" verticalDpi="1200" r:id="rId1"/>
  <headerFooter alignWithMargins="0">
    <oddHeader>&amp;R&amp;G</oddHeader>
    <oddFooter>&amp;CPAGE 20</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zoomScale="90" zoomScaleNormal="90" zoomScaleSheetLayoutView="90" workbookViewId="0">
      <selection activeCell="A87" sqref="A87"/>
    </sheetView>
  </sheetViews>
  <sheetFormatPr defaultRowHeight="12.75" x14ac:dyDescent="0.2"/>
  <cols>
    <col min="1" max="1" width="4.140625" style="9" customWidth="1"/>
    <col min="2" max="2" width="68.42578125"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9" width="2.42578125" style="9" customWidth="1"/>
    <col min="10" max="10" width="16.42578125" style="9" customWidth="1"/>
    <col min="11" max="11" width="2.5703125" style="9" customWidth="1"/>
    <col min="12" max="12" width="2.42578125" style="9" customWidth="1"/>
    <col min="13" max="13" width="16.42578125" style="9" customWidth="1"/>
    <col min="14" max="14" width="2.5703125" style="9" customWidth="1"/>
    <col min="15" max="15" width="2.28515625" style="9" customWidth="1"/>
    <col min="16" max="16" width="16.28515625" style="9" customWidth="1"/>
    <col min="17" max="17" width="2.42578125" style="9" customWidth="1"/>
    <col min="18" max="16384" width="9.140625" style="9"/>
  </cols>
  <sheetData>
    <row r="1" spans="1:17" ht="15.75" x14ac:dyDescent="0.25">
      <c r="B1" s="988" t="s">
        <v>383</v>
      </c>
      <c r="C1" s="988"/>
      <c r="D1" s="988"/>
      <c r="E1" s="988"/>
      <c r="F1" s="988"/>
      <c r="G1" s="988"/>
      <c r="H1" s="988"/>
      <c r="I1" s="988"/>
      <c r="J1" s="988"/>
      <c r="K1" s="988"/>
      <c r="L1" s="988"/>
      <c r="M1" s="988"/>
      <c r="N1" s="988"/>
      <c r="O1" s="988"/>
      <c r="P1" s="988"/>
      <c r="Q1" s="159"/>
    </row>
    <row r="2" spans="1:17" ht="15.75" x14ac:dyDescent="0.25">
      <c r="B2" s="988" t="s">
        <v>132</v>
      </c>
      <c r="C2" s="988"/>
      <c r="D2" s="988"/>
      <c r="E2" s="988"/>
      <c r="F2" s="988"/>
      <c r="G2" s="988"/>
      <c r="H2" s="988"/>
      <c r="I2" s="988"/>
      <c r="J2" s="988"/>
      <c r="K2" s="988"/>
      <c r="L2" s="988"/>
      <c r="M2" s="988"/>
      <c r="N2" s="988"/>
      <c r="O2" s="988"/>
      <c r="P2" s="988"/>
      <c r="Q2" s="159"/>
    </row>
    <row r="3" spans="1:17" ht="12.75" customHeight="1" x14ac:dyDescent="0.2">
      <c r="A3" s="8"/>
    </row>
    <row r="4" spans="1:17" ht="12.75" customHeight="1" x14ac:dyDescent="0.2">
      <c r="A4" s="8"/>
    </row>
    <row r="5" spans="1:17" ht="12.75" customHeight="1" x14ac:dyDescent="0.25">
      <c r="B5" s="168"/>
      <c r="C5" s="168"/>
      <c r="D5" s="168"/>
      <c r="E5" s="168"/>
      <c r="F5" s="168"/>
      <c r="G5" s="168"/>
      <c r="H5" s="168"/>
      <c r="I5" s="168"/>
      <c r="J5" s="168"/>
      <c r="K5" s="168"/>
      <c r="L5" s="168"/>
      <c r="M5" s="168"/>
      <c r="N5" s="168"/>
      <c r="O5" s="168"/>
      <c r="P5" s="168"/>
      <c r="Q5" s="168"/>
    </row>
    <row r="6" spans="1:17" ht="12.75" customHeight="1" x14ac:dyDescent="0.2">
      <c r="B6" s="842"/>
      <c r="C6" s="842"/>
      <c r="D6" s="842"/>
      <c r="E6" s="842"/>
      <c r="F6" s="842"/>
      <c r="G6" s="842"/>
      <c r="H6" s="842"/>
      <c r="I6" s="842"/>
      <c r="J6" s="842"/>
      <c r="K6" s="842"/>
      <c r="L6" s="842"/>
      <c r="M6" s="842"/>
      <c r="N6" s="842"/>
      <c r="O6" s="842"/>
      <c r="P6" s="842"/>
      <c r="Q6" s="842"/>
    </row>
    <row r="7" spans="1:17" x14ac:dyDescent="0.2">
      <c r="C7" s="802"/>
      <c r="D7" s="588" t="s">
        <v>479</v>
      </c>
      <c r="F7" s="933"/>
      <c r="G7" s="588" t="s">
        <v>436</v>
      </c>
      <c r="I7" s="851"/>
      <c r="J7" s="588" t="s">
        <v>435</v>
      </c>
      <c r="L7" s="621"/>
      <c r="M7" s="588" t="s">
        <v>434</v>
      </c>
      <c r="O7" s="469"/>
      <c r="P7" s="588" t="s">
        <v>433</v>
      </c>
      <c r="Q7" s="610"/>
    </row>
    <row r="8" spans="1:17" ht="14.1" customHeight="1" x14ac:dyDescent="0.2">
      <c r="B8" s="9" t="s">
        <v>121</v>
      </c>
      <c r="C8" s="10"/>
      <c r="D8" s="38"/>
      <c r="F8" s="10"/>
      <c r="G8" s="38"/>
      <c r="I8" s="10"/>
      <c r="J8" s="38"/>
      <c r="L8" s="10"/>
      <c r="M8" s="38"/>
      <c r="O8" s="10"/>
      <c r="P8" s="38"/>
      <c r="Q8" s="38"/>
    </row>
    <row r="9" spans="1:17" ht="14.1" customHeight="1" x14ac:dyDescent="0.2">
      <c r="C9" s="10"/>
      <c r="D9" s="38"/>
      <c r="F9" s="10"/>
      <c r="G9" s="38"/>
      <c r="I9" s="10"/>
      <c r="J9" s="38"/>
      <c r="L9" s="10"/>
      <c r="M9" s="38"/>
      <c r="O9" s="10"/>
      <c r="P9" s="38"/>
      <c r="Q9" s="38"/>
    </row>
    <row r="10" spans="1:17" ht="14.1" customHeight="1" x14ac:dyDescent="0.2">
      <c r="B10" s="9" t="s">
        <v>100</v>
      </c>
      <c r="C10" s="12" t="s">
        <v>1</v>
      </c>
      <c r="D10" s="31">
        <v>1266.3</v>
      </c>
      <c r="F10" s="12" t="s">
        <v>1</v>
      </c>
      <c r="G10" s="31">
        <v>1235.7</v>
      </c>
      <c r="I10" s="12" t="s">
        <v>1</v>
      </c>
      <c r="J10" s="31">
        <v>1387.4</v>
      </c>
      <c r="L10" s="12" t="s">
        <v>1</v>
      </c>
      <c r="M10" s="31">
        <v>1508.3</v>
      </c>
      <c r="O10" s="12" t="s">
        <v>1</v>
      </c>
      <c r="P10" s="31">
        <v>1421.8</v>
      </c>
      <c r="Q10" s="31"/>
    </row>
    <row r="11" spans="1:17" ht="14.1" customHeight="1" x14ac:dyDescent="0.2">
      <c r="B11" s="9" t="s">
        <v>267</v>
      </c>
      <c r="C11" s="10"/>
      <c r="D11" s="31">
        <v>144.69999999999999</v>
      </c>
      <c r="F11" s="10"/>
      <c r="G11" s="31">
        <v>145.6</v>
      </c>
      <c r="I11" s="10"/>
      <c r="J11" s="31">
        <v>145.6</v>
      </c>
      <c r="L11" s="10"/>
      <c r="M11" s="31">
        <v>153.4</v>
      </c>
      <c r="O11" s="10"/>
      <c r="P11" s="31">
        <v>155.19999999999999</v>
      </c>
      <c r="Q11" s="31"/>
    </row>
    <row r="12" spans="1:17" ht="14.1" customHeight="1" x14ac:dyDescent="0.2">
      <c r="B12" s="9" t="s">
        <v>268</v>
      </c>
      <c r="C12" s="10"/>
      <c r="D12" s="31">
        <v>0</v>
      </c>
      <c r="F12" s="10"/>
      <c r="G12" s="31">
        <v>0</v>
      </c>
      <c r="I12" s="10"/>
      <c r="J12" s="31">
        <v>0.1</v>
      </c>
      <c r="L12" s="10"/>
      <c r="M12" s="31">
        <v>0.2</v>
      </c>
      <c r="O12" s="10"/>
      <c r="P12" s="31">
        <v>0.3</v>
      </c>
      <c r="Q12" s="31"/>
    </row>
    <row r="13" spans="1:17" ht="14.1" customHeight="1" x14ac:dyDescent="0.2">
      <c r="C13" s="10"/>
      <c r="D13" s="31"/>
      <c r="F13" s="10"/>
      <c r="G13" s="31"/>
      <c r="I13" s="10"/>
      <c r="J13" s="31"/>
      <c r="L13" s="10"/>
      <c r="M13" s="31"/>
      <c r="O13" s="10"/>
      <c r="P13" s="31"/>
      <c r="Q13" s="31"/>
    </row>
    <row r="14" spans="1:17" ht="14.1" customHeight="1" thickBot="1" x14ac:dyDescent="0.25">
      <c r="B14" s="9" t="s">
        <v>122</v>
      </c>
      <c r="C14" s="58" t="s">
        <v>1</v>
      </c>
      <c r="D14" s="57">
        <v>1411</v>
      </c>
      <c r="F14" s="58" t="s">
        <v>1</v>
      </c>
      <c r="G14" s="57">
        <v>1381.3</v>
      </c>
      <c r="I14" s="58" t="s">
        <v>1</v>
      </c>
      <c r="J14" s="57">
        <v>1533.1</v>
      </c>
      <c r="L14" s="58" t="s">
        <v>1</v>
      </c>
      <c r="M14" s="57">
        <v>1661.9</v>
      </c>
      <c r="O14" s="58" t="s">
        <v>1</v>
      </c>
      <c r="P14" s="57">
        <v>1577.3</v>
      </c>
      <c r="Q14" s="141"/>
    </row>
    <row r="15" spans="1:17" ht="14.1" customHeight="1" x14ac:dyDescent="0.2">
      <c r="C15" s="10"/>
      <c r="D15" s="31"/>
      <c r="F15" s="10"/>
      <c r="G15" s="31"/>
      <c r="I15" s="10"/>
      <c r="J15" s="31"/>
      <c r="L15" s="10"/>
      <c r="M15" s="31"/>
      <c r="O15" s="10"/>
      <c r="P15" s="31"/>
      <c r="Q15" s="31"/>
    </row>
    <row r="16" spans="1:17" ht="14.1" customHeight="1" x14ac:dyDescent="0.2">
      <c r="C16" s="10"/>
      <c r="D16" s="31"/>
      <c r="F16" s="10"/>
      <c r="G16" s="31"/>
      <c r="I16" s="10"/>
      <c r="J16" s="31"/>
      <c r="L16" s="10"/>
      <c r="M16" s="31"/>
      <c r="O16" s="10"/>
      <c r="P16" s="31"/>
      <c r="Q16" s="31"/>
    </row>
    <row r="17" spans="2:17" ht="14.1" customHeight="1" x14ac:dyDescent="0.2">
      <c r="B17" s="9" t="s">
        <v>123</v>
      </c>
      <c r="C17" s="10"/>
      <c r="D17" s="31"/>
      <c r="F17" s="10"/>
      <c r="G17" s="31"/>
      <c r="I17" s="10"/>
      <c r="J17" s="31"/>
      <c r="L17" s="10"/>
      <c r="M17" s="31"/>
      <c r="O17" s="10"/>
      <c r="P17" s="31"/>
      <c r="Q17" s="31"/>
    </row>
    <row r="18" spans="2:17" ht="14.1" customHeight="1" x14ac:dyDescent="0.2">
      <c r="C18" s="10"/>
      <c r="D18" s="31"/>
      <c r="F18" s="10"/>
      <c r="G18" s="31"/>
      <c r="I18" s="10"/>
      <c r="J18" s="31"/>
      <c r="L18" s="10"/>
      <c r="M18" s="31"/>
      <c r="O18" s="10"/>
      <c r="P18" s="31"/>
      <c r="Q18" s="31"/>
    </row>
    <row r="19" spans="2:17" ht="14.1" customHeight="1" x14ac:dyDescent="0.2">
      <c r="B19" s="9" t="s">
        <v>156</v>
      </c>
      <c r="C19" s="12"/>
      <c r="D19" s="147">
        <v>163236234</v>
      </c>
      <c r="F19" s="12"/>
      <c r="G19" s="147">
        <v>162029276</v>
      </c>
      <c r="I19" s="12"/>
      <c r="J19" s="147">
        <v>161471358</v>
      </c>
      <c r="L19" s="12"/>
      <c r="M19" s="147">
        <v>160368425</v>
      </c>
      <c r="O19" s="12"/>
      <c r="P19" s="147">
        <v>160062270</v>
      </c>
      <c r="Q19" s="147"/>
    </row>
    <row r="20" spans="2:17" ht="14.1" customHeight="1" x14ac:dyDescent="0.2">
      <c r="B20" s="9" t="s">
        <v>277</v>
      </c>
      <c r="C20" s="589"/>
      <c r="D20" s="147">
        <v>29671477</v>
      </c>
      <c r="F20" s="589"/>
      <c r="G20" s="147">
        <v>29845477</v>
      </c>
      <c r="I20" s="589"/>
      <c r="J20" s="147">
        <v>29845477</v>
      </c>
      <c r="L20" s="589"/>
      <c r="M20" s="147">
        <v>31429757</v>
      </c>
      <c r="O20" s="467"/>
      <c r="P20" s="147">
        <v>31797705</v>
      </c>
      <c r="Q20" s="147"/>
    </row>
    <row r="21" spans="2:17" ht="14.1" customHeight="1" x14ac:dyDescent="0.2">
      <c r="B21" s="9" t="s">
        <v>278</v>
      </c>
      <c r="C21" s="10"/>
      <c r="D21" s="147">
        <v>0</v>
      </c>
      <c r="F21" s="10"/>
      <c r="G21" s="147">
        <v>21127</v>
      </c>
      <c r="I21" s="10"/>
      <c r="J21" s="147">
        <v>133837</v>
      </c>
      <c r="L21" s="10"/>
      <c r="M21" s="147">
        <v>133837</v>
      </c>
      <c r="O21" s="10"/>
      <c r="P21" s="147">
        <v>133837</v>
      </c>
      <c r="Q21" s="147"/>
    </row>
    <row r="22" spans="2:17" ht="14.1" customHeight="1" x14ac:dyDescent="0.2">
      <c r="B22" s="9" t="s">
        <v>279</v>
      </c>
      <c r="C22" s="10"/>
      <c r="D22" s="147">
        <v>3212525</v>
      </c>
      <c r="F22" s="10"/>
      <c r="G22" s="147">
        <v>4063685</v>
      </c>
      <c r="I22" s="10"/>
      <c r="J22" s="147">
        <v>4285813</v>
      </c>
      <c r="L22" s="10"/>
      <c r="M22" s="147">
        <v>4201398</v>
      </c>
      <c r="O22" s="10"/>
      <c r="P22" s="147">
        <v>3666459</v>
      </c>
      <c r="Q22" s="147"/>
    </row>
    <row r="23" spans="2:17" ht="14.1" customHeight="1" thickBot="1" x14ac:dyDescent="0.25">
      <c r="B23" s="373" t="s">
        <v>309</v>
      </c>
      <c r="C23" s="58"/>
      <c r="D23" s="148">
        <v>196120236</v>
      </c>
      <c r="E23" s="605"/>
      <c r="F23" s="58"/>
      <c r="G23" s="148">
        <v>195959565</v>
      </c>
      <c r="H23" s="605"/>
      <c r="I23" s="58"/>
      <c r="J23" s="148">
        <v>195736485</v>
      </c>
      <c r="K23" s="605"/>
      <c r="L23" s="58"/>
      <c r="M23" s="148">
        <v>196133417</v>
      </c>
      <c r="N23" s="605"/>
      <c r="O23" s="58"/>
      <c r="P23" s="148">
        <v>195660271</v>
      </c>
      <c r="Q23" s="336"/>
    </row>
    <row r="24" spans="2:17" ht="14.1" customHeight="1" x14ac:dyDescent="0.2">
      <c r="C24" s="10"/>
      <c r="D24" s="147"/>
      <c r="F24" s="10"/>
      <c r="G24" s="147"/>
      <c r="I24" s="10"/>
      <c r="J24" s="147"/>
      <c r="L24" s="10"/>
      <c r="M24" s="147"/>
      <c r="O24" s="10"/>
      <c r="P24" s="147"/>
      <c r="Q24" s="147"/>
    </row>
    <row r="25" spans="2:17" ht="14.1" customHeight="1" x14ac:dyDescent="0.2">
      <c r="C25" s="10"/>
      <c r="D25" s="141"/>
      <c r="F25" s="10"/>
      <c r="G25" s="141"/>
      <c r="I25" s="10"/>
      <c r="J25" s="141"/>
      <c r="L25" s="10"/>
      <c r="M25" s="141"/>
      <c r="O25" s="10"/>
      <c r="P25" s="141"/>
      <c r="Q25" s="141"/>
    </row>
    <row r="26" spans="2:17" s="11" customFormat="1" ht="14.1" customHeight="1" thickBot="1" x14ac:dyDescent="0.25">
      <c r="B26" s="11" t="s">
        <v>104</v>
      </c>
      <c r="C26" s="593" t="s">
        <v>1</v>
      </c>
      <c r="D26" s="396">
        <v>7.76</v>
      </c>
      <c r="E26" s="592"/>
      <c r="F26" s="593" t="s">
        <v>1</v>
      </c>
      <c r="G26" s="396">
        <v>7.63</v>
      </c>
      <c r="H26" s="592"/>
      <c r="I26" s="593" t="s">
        <v>1</v>
      </c>
      <c r="J26" s="396">
        <v>8.59</v>
      </c>
      <c r="K26" s="592"/>
      <c r="L26" s="593" t="s">
        <v>1</v>
      </c>
      <c r="M26" s="396">
        <v>9.41</v>
      </c>
      <c r="N26" s="592"/>
      <c r="O26" s="394" t="s">
        <v>1</v>
      </c>
      <c r="P26" s="396">
        <v>8.8800000000000008</v>
      </c>
      <c r="Q26" s="611"/>
    </row>
    <row r="27" spans="2:17" ht="14.1" customHeight="1" x14ac:dyDescent="0.2">
      <c r="C27" s="10"/>
      <c r="D27" s="149"/>
      <c r="F27" s="10"/>
      <c r="G27" s="149"/>
      <c r="I27" s="10"/>
      <c r="J27" s="149"/>
      <c r="L27" s="10"/>
      <c r="M27" s="149"/>
      <c r="O27" s="10"/>
      <c r="P27" s="149"/>
      <c r="Q27" s="149"/>
    </row>
    <row r="28" spans="2:17" s="11" customFormat="1" ht="14.1" customHeight="1" thickBot="1" x14ac:dyDescent="0.25">
      <c r="B28" s="11" t="s">
        <v>32</v>
      </c>
      <c r="C28" s="593" t="s">
        <v>1</v>
      </c>
      <c r="D28" s="396">
        <v>7.19</v>
      </c>
      <c r="E28" s="592"/>
      <c r="F28" s="593" t="s">
        <v>1</v>
      </c>
      <c r="G28" s="396">
        <v>7.05</v>
      </c>
      <c r="H28" s="592"/>
      <c r="I28" s="593" t="s">
        <v>1</v>
      </c>
      <c r="J28" s="396">
        <v>7.83</v>
      </c>
      <c r="K28" s="592"/>
      <c r="L28" s="593" t="s">
        <v>1</v>
      </c>
      <c r="M28" s="396">
        <v>8.4700000000000006</v>
      </c>
      <c r="N28" s="592"/>
      <c r="O28" s="394" t="s">
        <v>1</v>
      </c>
      <c r="P28" s="396">
        <v>8.06</v>
      </c>
      <c r="Q28" s="611"/>
    </row>
    <row r="29" spans="2:17" ht="14.1" customHeight="1" x14ac:dyDescent="0.2">
      <c r="C29" s="10"/>
      <c r="D29" s="150"/>
      <c r="F29" s="10"/>
      <c r="G29" s="150"/>
      <c r="I29" s="10"/>
      <c r="J29" s="150"/>
      <c r="L29" s="10"/>
      <c r="M29" s="150"/>
      <c r="O29" s="10"/>
      <c r="P29" s="150"/>
      <c r="Q29" s="150"/>
    </row>
    <row r="30" spans="2:17" ht="14.1" customHeight="1" x14ac:dyDescent="0.2">
      <c r="B30" s="9" t="s">
        <v>280</v>
      </c>
      <c r="C30" s="12" t="s">
        <v>1</v>
      </c>
      <c r="D30" s="149">
        <v>0</v>
      </c>
      <c r="F30" s="12" t="s">
        <v>1</v>
      </c>
      <c r="G30" s="149">
        <v>1.1499999999999999</v>
      </c>
      <c r="I30" s="12" t="s">
        <v>1</v>
      </c>
      <c r="J30" s="149">
        <v>0.9</v>
      </c>
      <c r="L30" s="12" t="s">
        <v>1</v>
      </c>
      <c r="M30" s="149">
        <v>0.05</v>
      </c>
      <c r="O30" s="12" t="s">
        <v>1</v>
      </c>
      <c r="P30" s="149">
        <v>0</v>
      </c>
      <c r="Q30" s="149"/>
    </row>
    <row r="31" spans="2:17" ht="14.1" customHeight="1" x14ac:dyDescent="0.2">
      <c r="B31" s="9" t="s">
        <v>281</v>
      </c>
      <c r="C31" s="10"/>
      <c r="D31" s="596">
        <v>0.02</v>
      </c>
      <c r="F31" s="10"/>
      <c r="G31" s="596">
        <v>4.7E-2</v>
      </c>
      <c r="I31" s="10"/>
      <c r="J31" s="596">
        <v>3.1E-2</v>
      </c>
      <c r="L31" s="10"/>
      <c r="M31" s="596">
        <v>5.7000000000000002E-2</v>
      </c>
      <c r="O31" s="10"/>
      <c r="P31" s="596">
        <v>3.5999999999999997E-2</v>
      </c>
      <c r="Q31" s="596"/>
    </row>
    <row r="32" spans="2:17" ht="14.1" customHeight="1" x14ac:dyDescent="0.2">
      <c r="B32" s="9" t="s">
        <v>282</v>
      </c>
      <c r="C32" s="10"/>
      <c r="D32" s="596">
        <v>0.16800000000000001</v>
      </c>
      <c r="F32" s="10"/>
      <c r="G32" s="596">
        <v>0.19700000000000001</v>
      </c>
      <c r="I32" s="10"/>
      <c r="J32" s="596">
        <v>0.16700000000000001</v>
      </c>
      <c r="L32" s="10"/>
      <c r="M32" s="596">
        <v>0.154</v>
      </c>
      <c r="O32" s="10"/>
      <c r="P32" s="596">
        <v>0.14000000000000001</v>
      </c>
      <c r="Q32" s="596"/>
    </row>
    <row r="33" spans="2:17" ht="14.1" customHeight="1" x14ac:dyDescent="0.2">
      <c r="B33" s="9" t="s">
        <v>283</v>
      </c>
      <c r="C33" s="10"/>
      <c r="D33" s="596">
        <v>0.191</v>
      </c>
      <c r="F33" s="10"/>
      <c r="G33" s="596">
        <v>0.193</v>
      </c>
      <c r="I33" s="10"/>
      <c r="J33" s="596">
        <v>0.192</v>
      </c>
      <c r="L33" s="10"/>
      <c r="M33" s="596">
        <v>0.19400000000000001</v>
      </c>
      <c r="O33" s="10"/>
      <c r="P33" s="596">
        <v>0.193</v>
      </c>
      <c r="Q33" s="596"/>
    </row>
    <row r="34" spans="2:17" ht="14.1" customHeight="1" x14ac:dyDescent="0.2">
      <c r="B34" s="9" t="s">
        <v>284</v>
      </c>
      <c r="D34" s="596">
        <v>0.17599999999999999</v>
      </c>
      <c r="G34" s="596">
        <v>0.17799999999999999</v>
      </c>
      <c r="J34" s="596">
        <v>0.17699999999999999</v>
      </c>
      <c r="M34" s="596">
        <v>0.17799999999999999</v>
      </c>
      <c r="P34" s="596">
        <v>0.17599999999999999</v>
      </c>
      <c r="Q34" s="596"/>
    </row>
    <row r="35" spans="2:17" ht="14.1" customHeight="1" x14ac:dyDescent="0.2">
      <c r="B35" s="9" t="s">
        <v>285</v>
      </c>
      <c r="C35" s="10"/>
      <c r="D35" s="596">
        <v>2.7</v>
      </c>
      <c r="F35" s="10"/>
      <c r="G35" s="596">
        <v>2.5859999999999999</v>
      </c>
      <c r="I35" s="10"/>
      <c r="J35" s="596">
        <v>2.427</v>
      </c>
      <c r="L35" s="10"/>
      <c r="M35" s="596">
        <v>2.3090000000000002</v>
      </c>
      <c r="O35" s="10"/>
      <c r="P35" s="596">
        <v>2.1429999999999998</v>
      </c>
      <c r="Q35" s="596"/>
    </row>
    <row r="36" spans="2:17" ht="14.1" customHeight="1" x14ac:dyDescent="0.2">
      <c r="M36" s="38"/>
      <c r="O36" s="10"/>
      <c r="P36" s="66"/>
      <c r="Q36" s="66"/>
    </row>
    <row r="37" spans="2:17" ht="14.1" customHeight="1" x14ac:dyDescent="0.2"/>
    <row r="38" spans="2:17" ht="14.1" customHeight="1" x14ac:dyDescent="0.2">
      <c r="B38" s="1097" t="s">
        <v>360</v>
      </c>
      <c r="C38" s="1097"/>
      <c r="D38" s="1097"/>
      <c r="E38" s="1097"/>
      <c r="F38" s="1097"/>
      <c r="G38" s="1097"/>
      <c r="H38" s="1097"/>
      <c r="I38" s="1097"/>
      <c r="J38" s="1097"/>
      <c r="K38" s="1097"/>
      <c r="L38" s="1097"/>
      <c r="M38" s="1097"/>
      <c r="N38" s="1097"/>
      <c r="O38" s="1097"/>
      <c r="P38" s="1097"/>
      <c r="Q38" s="1097"/>
    </row>
    <row r="39" spans="2:17" ht="14.1" customHeight="1" x14ac:dyDescent="0.2">
      <c r="B39" s="1097" t="s">
        <v>286</v>
      </c>
      <c r="C39" s="1097"/>
      <c r="D39" s="1097"/>
      <c r="E39" s="1097"/>
      <c r="F39" s="1097"/>
      <c r="G39" s="1097"/>
      <c r="H39" s="1097"/>
      <c r="I39" s="1097"/>
      <c r="J39" s="1097"/>
      <c r="K39" s="1097"/>
      <c r="L39" s="1097"/>
      <c r="M39" s="1097"/>
      <c r="N39" s="1097"/>
      <c r="O39" s="1097"/>
      <c r="P39" s="1097"/>
      <c r="Q39" s="1097"/>
    </row>
    <row r="40" spans="2:17" ht="14.1" customHeight="1" x14ac:dyDescent="0.2"/>
  </sheetData>
  <mergeCells count="4">
    <mergeCell ref="B38:Q38"/>
    <mergeCell ref="B39:Q39"/>
    <mergeCell ref="B1:P1"/>
    <mergeCell ref="B2:P2"/>
  </mergeCells>
  <phoneticPr fontId="16" type="noConversion"/>
  <pageMargins left="0.75" right="0.75" top="0.63" bottom="1" header="0.5" footer="0.5"/>
  <pageSetup scale="70" orientation="landscape" horizontalDpi="1200" verticalDpi="1200" r:id="rId1"/>
  <headerFooter alignWithMargins="0">
    <oddHeader>&amp;R&amp;G</oddHeader>
    <oddFooter>&amp;C&amp;11PAGE 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zoomScaleSheetLayoutView="100" workbookViewId="0">
      <selection activeCell="R59" sqref="R59"/>
    </sheetView>
  </sheetViews>
  <sheetFormatPr defaultRowHeight="18" x14ac:dyDescent="0.35"/>
  <cols>
    <col min="1" max="1" width="0.85546875" style="814" customWidth="1"/>
    <col min="2" max="16384" width="9.140625" style="814"/>
  </cols>
  <sheetData>
    <row r="1" ht="4.5" customHeight="1" x14ac:dyDescent="0.35"/>
  </sheetData>
  <printOptions horizontalCentered="1"/>
  <pageMargins left="0.37" right="0.34" top="0.71" bottom="0.56999999999999995" header="0.42" footer="0.27"/>
  <pageSetup scale="90" orientation="landscape" horizontalDpi="1200" verticalDpi="1200" r:id="rId1"/>
  <headerFooter>
    <oddHeader>&amp;C                                                &amp;R&amp;G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6"/>
  <sheetViews>
    <sheetView zoomScale="90" zoomScaleNormal="90" zoomScaleSheetLayoutView="90" workbookViewId="0">
      <selection activeCell="A65" sqref="A65"/>
    </sheetView>
  </sheetViews>
  <sheetFormatPr defaultRowHeight="12.75" x14ac:dyDescent="0.2"/>
  <cols>
    <col min="1" max="1" width="4.140625" style="9" customWidth="1"/>
    <col min="2" max="2" width="68.5703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9" width="2.28515625" style="9" customWidth="1"/>
    <col min="10" max="10" width="16.5703125" style="9" customWidth="1"/>
    <col min="11" max="11" width="2.42578125" style="9" customWidth="1"/>
    <col min="12" max="12" width="2.28515625" style="9" customWidth="1"/>
    <col min="13" max="13" width="16.5703125" style="9" customWidth="1"/>
    <col min="14" max="14" width="2.42578125" style="9" customWidth="1"/>
    <col min="15" max="15" width="2.140625" style="9" customWidth="1"/>
    <col min="16" max="16" width="16.42578125" style="9" customWidth="1"/>
    <col min="17" max="17" width="2.28515625" style="9" customWidth="1"/>
    <col min="18" max="16384" width="9.140625" style="9"/>
  </cols>
  <sheetData>
    <row r="1" spans="1:17" ht="15.75" x14ac:dyDescent="0.25">
      <c r="B1" s="988" t="s">
        <v>383</v>
      </c>
      <c r="C1" s="988"/>
      <c r="D1" s="988"/>
      <c r="E1" s="988"/>
      <c r="F1" s="988"/>
      <c r="G1" s="988"/>
      <c r="H1" s="988"/>
      <c r="I1" s="988"/>
      <c r="J1" s="988"/>
      <c r="K1" s="988"/>
      <c r="L1" s="988"/>
      <c r="M1" s="988"/>
      <c r="N1" s="988"/>
      <c r="O1" s="988"/>
      <c r="P1" s="988"/>
      <c r="Q1" s="159"/>
    </row>
    <row r="2" spans="1:17" ht="15.75" x14ac:dyDescent="0.25">
      <c r="B2" s="988" t="s">
        <v>188</v>
      </c>
      <c r="C2" s="988"/>
      <c r="D2" s="988"/>
      <c r="E2" s="988"/>
      <c r="F2" s="988"/>
      <c r="G2" s="988"/>
      <c r="H2" s="988"/>
      <c r="I2" s="988"/>
      <c r="J2" s="988"/>
      <c r="K2" s="988"/>
      <c r="L2" s="988"/>
      <c r="M2" s="988"/>
      <c r="N2" s="988"/>
      <c r="O2" s="988"/>
      <c r="P2" s="988"/>
      <c r="Q2" s="159"/>
    </row>
    <row r="3" spans="1:17" ht="12.75" customHeight="1" x14ac:dyDescent="0.2">
      <c r="A3" s="8"/>
    </row>
    <row r="4" spans="1:17" ht="12.75" customHeight="1" x14ac:dyDescent="0.2">
      <c r="A4" s="8"/>
    </row>
    <row r="5" spans="1:17" ht="12.75" customHeight="1" x14ac:dyDescent="0.25">
      <c r="B5" s="168"/>
      <c r="C5" s="168"/>
      <c r="D5" s="168"/>
      <c r="E5" s="168"/>
      <c r="F5" s="168"/>
      <c r="G5" s="168"/>
      <c r="H5" s="168"/>
      <c r="I5" s="168"/>
      <c r="J5" s="168"/>
      <c r="K5" s="168"/>
      <c r="L5" s="168"/>
      <c r="M5" s="168"/>
      <c r="N5" s="168"/>
      <c r="O5" s="168"/>
      <c r="P5" s="168"/>
      <c r="Q5" s="168"/>
    </row>
    <row r="6" spans="1:17" ht="12.75" customHeight="1" x14ac:dyDescent="0.2">
      <c r="B6" s="842"/>
      <c r="C6" s="842"/>
      <c r="D6" s="842"/>
      <c r="E6" s="842"/>
      <c r="F6" s="842"/>
      <c r="G6" s="842"/>
      <c r="H6" s="842"/>
      <c r="I6" s="842"/>
      <c r="J6" s="842"/>
      <c r="K6" s="842"/>
      <c r="L6" s="842"/>
      <c r="M6" s="842"/>
      <c r="N6" s="842"/>
      <c r="O6" s="842"/>
      <c r="P6" s="842"/>
      <c r="Q6" s="842"/>
    </row>
    <row r="7" spans="1:17" x14ac:dyDescent="0.2">
      <c r="C7" s="802"/>
      <c r="D7" s="588" t="s">
        <v>479</v>
      </c>
      <c r="F7" s="933"/>
      <c r="G7" s="588" t="s">
        <v>436</v>
      </c>
      <c r="I7" s="915"/>
      <c r="J7" s="588" t="s">
        <v>435</v>
      </c>
      <c r="L7" s="915"/>
      <c r="M7" s="588" t="s">
        <v>434</v>
      </c>
      <c r="O7" s="915"/>
      <c r="P7" s="588" t="s">
        <v>433</v>
      </c>
      <c r="Q7" s="610"/>
    </row>
    <row r="8" spans="1:17" x14ac:dyDescent="0.2">
      <c r="C8" s="801"/>
      <c r="D8" s="471"/>
      <c r="F8" s="932"/>
      <c r="G8" s="471"/>
      <c r="I8" s="850"/>
      <c r="J8" s="471"/>
      <c r="L8" s="620"/>
      <c r="M8" s="471"/>
      <c r="O8" s="470"/>
      <c r="P8" s="471"/>
      <c r="Q8" s="471"/>
    </row>
    <row r="9" spans="1:17" ht="12.75" customHeight="1" x14ac:dyDescent="0.2">
      <c r="C9" s="10"/>
      <c r="D9" s="141"/>
      <c r="F9" s="10"/>
      <c r="G9" s="141"/>
      <c r="I9" s="10"/>
      <c r="J9" s="141"/>
      <c r="L9" s="10"/>
      <c r="M9" s="141"/>
      <c r="O9" s="10"/>
      <c r="P9" s="141"/>
      <c r="Q9" s="141"/>
    </row>
    <row r="10" spans="1:17" ht="14.1" customHeight="1" x14ac:dyDescent="0.2">
      <c r="B10" s="9" t="s">
        <v>100</v>
      </c>
      <c r="C10" s="12" t="s">
        <v>1</v>
      </c>
      <c r="D10" s="141">
        <v>1266.3</v>
      </c>
      <c r="F10" s="12" t="s">
        <v>1</v>
      </c>
      <c r="G10" s="141">
        <v>1235.7</v>
      </c>
      <c r="I10" s="12" t="s">
        <v>1</v>
      </c>
      <c r="J10" s="141">
        <v>1387.4</v>
      </c>
      <c r="L10" s="12" t="s">
        <v>1</v>
      </c>
      <c r="M10" s="141">
        <v>1508.3</v>
      </c>
      <c r="O10" s="12" t="s">
        <v>1</v>
      </c>
      <c r="P10" s="141">
        <v>1421.8</v>
      </c>
      <c r="Q10" s="141"/>
    </row>
    <row r="11" spans="1:17" ht="14.1" customHeight="1" x14ac:dyDescent="0.2">
      <c r="C11" s="12"/>
      <c r="D11" s="141"/>
      <c r="F11" s="12"/>
      <c r="G11" s="141"/>
      <c r="I11" s="12"/>
      <c r="J11" s="141"/>
      <c r="L11" s="12"/>
      <c r="M11" s="141"/>
      <c r="O11" s="12"/>
      <c r="P11" s="141"/>
      <c r="Q11" s="141"/>
    </row>
    <row r="12" spans="1:17" ht="14.1" customHeight="1" x14ac:dyDescent="0.2">
      <c r="B12" s="9" t="s">
        <v>269</v>
      </c>
      <c r="C12" s="10" t="s">
        <v>1</v>
      </c>
      <c r="D12" s="341">
        <v>4.88</v>
      </c>
      <c r="F12" s="10" t="s">
        <v>1</v>
      </c>
      <c r="G12" s="341">
        <v>4.88</v>
      </c>
      <c r="I12" s="10" t="s">
        <v>1</v>
      </c>
      <c r="J12" s="341">
        <v>4.88</v>
      </c>
      <c r="L12" s="10" t="s">
        <v>1</v>
      </c>
      <c r="M12" s="341">
        <v>4.88</v>
      </c>
      <c r="O12" s="10" t="s">
        <v>1</v>
      </c>
      <c r="P12" s="341">
        <v>4.88</v>
      </c>
      <c r="Q12" s="341"/>
    </row>
    <row r="13" spans="1:17" ht="14.1" customHeight="1" x14ac:dyDescent="0.2">
      <c r="B13" s="9" t="s">
        <v>270</v>
      </c>
      <c r="C13" s="10" t="s">
        <v>1</v>
      </c>
      <c r="D13" s="341">
        <v>0</v>
      </c>
      <c r="F13" s="10" t="s">
        <v>1</v>
      </c>
      <c r="G13" s="341">
        <v>0.5</v>
      </c>
      <c r="I13" s="10" t="s">
        <v>1</v>
      </c>
      <c r="J13" s="341">
        <v>0.97</v>
      </c>
      <c r="L13" s="10" t="s">
        <v>1</v>
      </c>
      <c r="M13" s="341">
        <v>1.87</v>
      </c>
      <c r="O13" s="10" t="s">
        <v>1</v>
      </c>
      <c r="P13" s="341">
        <v>1.92</v>
      </c>
      <c r="Q13" s="341"/>
    </row>
    <row r="14" spans="1:17" ht="14.1" customHeight="1" x14ac:dyDescent="0.2">
      <c r="C14" s="10"/>
      <c r="D14" s="31"/>
      <c r="F14" s="10"/>
      <c r="G14" s="31"/>
      <c r="I14" s="10"/>
      <c r="J14" s="31"/>
      <c r="L14" s="10"/>
      <c r="M14" s="31"/>
      <c r="O14" s="10"/>
      <c r="P14" s="31"/>
      <c r="Q14" s="31"/>
    </row>
    <row r="15" spans="1:17" ht="14.1" customHeight="1" x14ac:dyDescent="0.2">
      <c r="B15" s="9" t="s">
        <v>123</v>
      </c>
      <c r="C15" s="10"/>
      <c r="D15" s="31"/>
      <c r="F15" s="10"/>
      <c r="G15" s="31"/>
      <c r="I15" s="10"/>
      <c r="J15" s="31"/>
      <c r="L15" s="10"/>
      <c r="M15" s="31"/>
      <c r="O15" s="10"/>
      <c r="P15" s="31"/>
      <c r="Q15" s="31"/>
    </row>
    <row r="16" spans="1:17" ht="14.1" customHeight="1" x14ac:dyDescent="0.2">
      <c r="C16" s="10"/>
      <c r="D16" s="31"/>
      <c r="F16" s="10"/>
      <c r="G16" s="31"/>
      <c r="I16" s="10"/>
      <c r="J16" s="31"/>
      <c r="L16" s="10"/>
      <c r="M16" s="31"/>
      <c r="O16" s="10"/>
      <c r="P16" s="31"/>
      <c r="Q16" s="31"/>
    </row>
    <row r="17" spans="2:17" ht="14.1" customHeight="1" x14ac:dyDescent="0.2">
      <c r="B17" s="9" t="s">
        <v>156</v>
      </c>
      <c r="C17" s="12"/>
      <c r="D17" s="147">
        <v>163236234</v>
      </c>
      <c r="F17" s="12"/>
      <c r="G17" s="147">
        <v>162029276</v>
      </c>
      <c r="I17" s="12"/>
      <c r="J17" s="147">
        <v>161471358</v>
      </c>
      <c r="L17" s="12"/>
      <c r="M17" s="147">
        <v>160368425</v>
      </c>
      <c r="O17" s="12"/>
      <c r="P17" s="147">
        <v>160062270</v>
      </c>
      <c r="Q17" s="147"/>
    </row>
    <row r="18" spans="2:17" ht="14.1" customHeight="1" x14ac:dyDescent="0.2">
      <c r="B18" s="9" t="s">
        <v>195</v>
      </c>
      <c r="C18" s="589"/>
      <c r="D18" s="147">
        <v>3212525</v>
      </c>
      <c r="F18" s="589"/>
      <c r="G18" s="147">
        <v>4063685</v>
      </c>
      <c r="I18" s="589"/>
      <c r="J18" s="147">
        <v>4285813</v>
      </c>
      <c r="L18" s="589"/>
      <c r="M18" s="147">
        <v>4201398</v>
      </c>
      <c r="O18" s="467"/>
      <c r="P18" s="147">
        <v>3562847</v>
      </c>
      <c r="Q18" s="147"/>
    </row>
    <row r="19" spans="2:17" ht="14.1" customHeight="1" x14ac:dyDescent="0.2">
      <c r="C19" s="589"/>
      <c r="D19" s="147"/>
      <c r="F19" s="589"/>
      <c r="G19" s="147"/>
      <c r="I19" s="589"/>
      <c r="J19" s="147"/>
      <c r="L19" s="589"/>
      <c r="M19" s="147"/>
      <c r="O19" s="467"/>
      <c r="P19" s="147"/>
      <c r="Q19" s="147"/>
    </row>
    <row r="20" spans="2:17" ht="14.1" customHeight="1" x14ac:dyDescent="0.2">
      <c r="B20" s="9" t="s">
        <v>196</v>
      </c>
      <c r="C20" s="10"/>
      <c r="D20" s="147">
        <v>29671477</v>
      </c>
      <c r="F20" s="10"/>
      <c r="G20" s="147">
        <v>29845477</v>
      </c>
      <c r="I20" s="10"/>
      <c r="J20" s="147">
        <v>29845477</v>
      </c>
      <c r="L20" s="10"/>
      <c r="M20" s="147">
        <v>31429757</v>
      </c>
      <c r="O20" s="10"/>
      <c r="P20" s="147">
        <v>31797705</v>
      </c>
      <c r="Q20" s="147"/>
    </row>
    <row r="21" spans="2:17" ht="14.1" customHeight="1" x14ac:dyDescent="0.2">
      <c r="B21" s="9" t="s">
        <v>261</v>
      </c>
      <c r="C21" s="590"/>
      <c r="D21" s="363">
        <v>-12010803</v>
      </c>
      <c r="F21" s="590"/>
      <c r="G21" s="363">
        <v>-11843901</v>
      </c>
      <c r="I21" s="590"/>
      <c r="J21" s="363">
        <v>-11553275</v>
      </c>
      <c r="L21" s="590"/>
      <c r="M21" s="363">
        <v>-11525675</v>
      </c>
      <c r="O21" s="472"/>
      <c r="P21" s="363">
        <v>-12404710</v>
      </c>
      <c r="Q21" s="336"/>
    </row>
    <row r="22" spans="2:17" ht="14.1" customHeight="1" x14ac:dyDescent="0.2">
      <c r="B22" s="9" t="s">
        <v>262</v>
      </c>
      <c r="C22" s="589"/>
      <c r="D22" s="147">
        <v>17660674</v>
      </c>
      <c r="F22" s="589"/>
      <c r="G22" s="147">
        <v>18001576</v>
      </c>
      <c r="I22" s="589"/>
      <c r="J22" s="147">
        <v>18292202</v>
      </c>
      <c r="L22" s="589"/>
      <c r="M22" s="147">
        <v>19904082</v>
      </c>
      <c r="O22" s="467"/>
      <c r="P22" s="147">
        <v>19392995</v>
      </c>
      <c r="Q22" s="147"/>
    </row>
    <row r="23" spans="2:17" ht="14.1" customHeight="1" x14ac:dyDescent="0.2">
      <c r="C23" s="10"/>
      <c r="D23" s="149"/>
      <c r="F23" s="10"/>
      <c r="G23" s="149"/>
      <c r="I23" s="10"/>
      <c r="J23" s="149"/>
      <c r="L23" s="10"/>
      <c r="M23" s="149"/>
      <c r="O23" s="10"/>
      <c r="P23" s="149"/>
      <c r="Q23" s="149"/>
    </row>
    <row r="24" spans="2:17" ht="14.1" customHeight="1" x14ac:dyDescent="0.2">
      <c r="B24" s="9" t="s">
        <v>197</v>
      </c>
      <c r="C24" s="10"/>
      <c r="D24" s="147">
        <v>0</v>
      </c>
      <c r="F24" s="10"/>
      <c r="G24" s="147">
        <v>21127</v>
      </c>
      <c r="I24" s="10"/>
      <c r="J24" s="147">
        <v>133837</v>
      </c>
      <c r="L24" s="10"/>
      <c r="M24" s="147">
        <v>133837</v>
      </c>
      <c r="O24" s="10"/>
      <c r="P24" s="147">
        <v>133837</v>
      </c>
      <c r="Q24" s="147"/>
    </row>
    <row r="25" spans="2:17" ht="14.1" customHeight="1" x14ac:dyDescent="0.2">
      <c r="B25" s="9" t="s">
        <v>263</v>
      </c>
      <c r="C25" s="364"/>
      <c r="D25" s="363">
        <v>0</v>
      </c>
      <c r="F25" s="364"/>
      <c r="G25" s="363">
        <v>-859</v>
      </c>
      <c r="I25" s="364"/>
      <c r="J25" s="363">
        <v>-10305</v>
      </c>
      <c r="L25" s="364"/>
      <c r="M25" s="363">
        <v>-18812</v>
      </c>
      <c r="O25" s="364"/>
      <c r="P25" s="363">
        <v>-20542</v>
      </c>
      <c r="Q25" s="336"/>
    </row>
    <row r="26" spans="2:17" ht="14.1" customHeight="1" x14ac:dyDescent="0.2">
      <c r="B26" s="9" t="s">
        <v>262</v>
      </c>
      <c r="C26" s="10"/>
      <c r="D26" s="147">
        <v>0</v>
      </c>
      <c r="F26" s="10"/>
      <c r="G26" s="147">
        <v>20268</v>
      </c>
      <c r="I26" s="10"/>
      <c r="J26" s="147">
        <v>123532</v>
      </c>
      <c r="L26" s="10"/>
      <c r="M26" s="147">
        <v>115025</v>
      </c>
      <c r="O26" s="10"/>
      <c r="P26" s="147">
        <v>113295</v>
      </c>
      <c r="Q26" s="147"/>
    </row>
    <row r="27" spans="2:17" ht="14.1" customHeight="1" x14ac:dyDescent="0.2">
      <c r="C27" s="10"/>
      <c r="D27" s="147"/>
      <c r="F27" s="10"/>
      <c r="G27" s="147"/>
      <c r="I27" s="10"/>
      <c r="J27" s="147"/>
      <c r="L27" s="10"/>
      <c r="M27" s="147"/>
      <c r="O27" s="10"/>
      <c r="P27" s="147"/>
      <c r="Q27" s="147"/>
    </row>
    <row r="28" spans="2:17" ht="14.1" customHeight="1" x14ac:dyDescent="0.2">
      <c r="B28" s="9" t="s">
        <v>264</v>
      </c>
      <c r="C28" s="117"/>
      <c r="D28" s="337">
        <v>184109433</v>
      </c>
      <c r="F28" s="117"/>
      <c r="G28" s="337">
        <v>184114805</v>
      </c>
      <c r="I28" s="117"/>
      <c r="J28" s="337">
        <v>184172905</v>
      </c>
      <c r="L28" s="117"/>
      <c r="M28" s="337">
        <v>184588930</v>
      </c>
      <c r="O28" s="117"/>
      <c r="P28" s="337">
        <v>183131407</v>
      </c>
      <c r="Q28" s="336"/>
    </row>
    <row r="29" spans="2:17" ht="14.1" customHeight="1" x14ac:dyDescent="0.2">
      <c r="C29" s="10"/>
      <c r="D29" s="336"/>
      <c r="F29" s="10"/>
      <c r="G29" s="336"/>
      <c r="I29" s="10"/>
      <c r="J29" s="336"/>
      <c r="L29" s="10"/>
      <c r="M29" s="336"/>
      <c r="O29" s="10"/>
      <c r="P29" s="336"/>
      <c r="Q29" s="336"/>
    </row>
    <row r="30" spans="2:17" ht="14.1" customHeight="1" x14ac:dyDescent="0.2">
      <c r="C30" s="10"/>
      <c r="D30" s="336"/>
      <c r="F30" s="10"/>
      <c r="G30" s="336"/>
      <c r="I30" s="10"/>
      <c r="J30" s="336"/>
      <c r="L30" s="10"/>
      <c r="M30" s="336"/>
      <c r="O30" s="10"/>
      <c r="P30" s="336"/>
      <c r="Q30" s="336"/>
    </row>
    <row r="31" spans="2:17" s="11" customFormat="1" ht="14.1" customHeight="1" thickBot="1" x14ac:dyDescent="0.25">
      <c r="B31" s="11" t="s">
        <v>191</v>
      </c>
      <c r="C31" s="593" t="s">
        <v>1</v>
      </c>
      <c r="D31" s="594">
        <v>7.76</v>
      </c>
      <c r="E31" s="592"/>
      <c r="F31" s="593" t="s">
        <v>1</v>
      </c>
      <c r="G31" s="594">
        <v>7.63</v>
      </c>
      <c r="H31" s="592"/>
      <c r="I31" s="593" t="s">
        <v>1</v>
      </c>
      <c r="J31" s="594">
        <v>8.59</v>
      </c>
      <c r="K31" s="592"/>
      <c r="L31" s="593" t="s">
        <v>1</v>
      </c>
      <c r="M31" s="594">
        <v>9.41</v>
      </c>
      <c r="N31" s="592"/>
      <c r="O31" s="394" t="s">
        <v>1</v>
      </c>
      <c r="P31" s="397">
        <v>8.8800000000000008</v>
      </c>
      <c r="Q31" s="612"/>
    </row>
    <row r="32" spans="2:17" ht="14.1" customHeight="1" x14ac:dyDescent="0.2">
      <c r="C32" s="10"/>
      <c r="D32" s="141"/>
      <c r="F32" s="10"/>
      <c r="G32" s="141"/>
      <c r="I32" s="10"/>
      <c r="J32" s="141"/>
      <c r="L32" s="10"/>
      <c r="M32" s="141"/>
      <c r="O32" s="10"/>
      <c r="P32" s="141"/>
      <c r="Q32" s="141"/>
    </row>
    <row r="33" spans="2:17" s="11" customFormat="1" ht="14.1" customHeight="1" thickBot="1" x14ac:dyDescent="0.25">
      <c r="B33" s="11" t="s">
        <v>192</v>
      </c>
      <c r="C33" s="593" t="s">
        <v>1</v>
      </c>
      <c r="D33" s="594">
        <v>6.88</v>
      </c>
      <c r="E33" s="592"/>
      <c r="F33" s="593" t="s">
        <v>1</v>
      </c>
      <c r="G33" s="594">
        <v>6.71</v>
      </c>
      <c r="H33" s="592"/>
      <c r="I33" s="593" t="s">
        <v>1</v>
      </c>
      <c r="J33" s="594">
        <v>7.53</v>
      </c>
      <c r="K33" s="592"/>
      <c r="L33" s="593" t="s">
        <v>1</v>
      </c>
      <c r="M33" s="594">
        <v>8.17</v>
      </c>
      <c r="N33" s="592"/>
      <c r="O33" s="394" t="s">
        <v>1</v>
      </c>
      <c r="P33" s="594">
        <v>7.76</v>
      </c>
      <c r="Q33" s="612"/>
    </row>
    <row r="34" spans="2:17" ht="14.1" customHeight="1" x14ac:dyDescent="0.2">
      <c r="C34" s="10"/>
      <c r="D34" s="141"/>
      <c r="F34" s="10"/>
      <c r="G34" s="141"/>
      <c r="I34" s="10"/>
      <c r="J34" s="141"/>
      <c r="L34" s="10"/>
      <c r="M34" s="141"/>
      <c r="O34" s="10"/>
      <c r="P34" s="141"/>
      <c r="Q34" s="141"/>
    </row>
    <row r="35" spans="2:17" ht="14.1" customHeight="1" x14ac:dyDescent="0.2">
      <c r="C35" s="10"/>
      <c r="D35" s="150"/>
      <c r="F35" s="10"/>
      <c r="G35" s="150"/>
      <c r="I35" s="10"/>
      <c r="J35" s="150"/>
      <c r="L35" s="10"/>
      <c r="M35" s="150"/>
      <c r="O35" s="10"/>
      <c r="P35" s="150"/>
      <c r="Q35" s="150"/>
    </row>
    <row r="36" spans="2:17" s="38" customFormat="1" ht="14.1" customHeight="1" x14ac:dyDescent="0.2">
      <c r="B36" s="9" t="s">
        <v>280</v>
      </c>
      <c r="C36" s="146" t="s">
        <v>1</v>
      </c>
      <c r="D36" s="149">
        <v>0</v>
      </c>
      <c r="E36" s="9"/>
      <c r="F36" s="146" t="s">
        <v>1</v>
      </c>
      <c r="G36" s="149">
        <v>1.1499999999999999</v>
      </c>
      <c r="H36" s="9"/>
      <c r="I36" s="146" t="s">
        <v>1</v>
      </c>
      <c r="J36" s="149">
        <v>0.9</v>
      </c>
      <c r="K36" s="9"/>
      <c r="L36" s="146" t="s">
        <v>1</v>
      </c>
      <c r="M36" s="149">
        <v>0.05</v>
      </c>
      <c r="N36" s="9"/>
      <c r="O36" s="146" t="s">
        <v>1</v>
      </c>
      <c r="P36" s="149">
        <v>0</v>
      </c>
      <c r="Q36" s="149"/>
    </row>
    <row r="37" spans="2:17" s="38" customFormat="1" ht="14.1" customHeight="1" x14ac:dyDescent="0.2">
      <c r="B37" s="373" t="s">
        <v>302</v>
      </c>
      <c r="C37" s="144"/>
      <c r="D37" s="596">
        <v>2.5000000000000001E-2</v>
      </c>
      <c r="E37" s="605"/>
      <c r="F37" s="144"/>
      <c r="G37" s="596">
        <v>4.3999999999999997E-2</v>
      </c>
      <c r="H37" s="605"/>
      <c r="I37" s="144"/>
      <c r="J37" s="596">
        <v>3.2000000000000001E-2</v>
      </c>
      <c r="K37" s="595"/>
      <c r="L37" s="144"/>
      <c r="M37" s="596">
        <v>5.8999999999999997E-2</v>
      </c>
      <c r="N37" s="595"/>
      <c r="O37" s="144"/>
      <c r="P37" s="596">
        <v>4.2999999999999997E-2</v>
      </c>
      <c r="Q37" s="596"/>
    </row>
    <row r="38" spans="2:17" s="38" customFormat="1" ht="14.1" customHeight="1" x14ac:dyDescent="0.2">
      <c r="B38" s="373" t="s">
        <v>303</v>
      </c>
      <c r="C38" s="144"/>
      <c r="D38" s="596">
        <v>0.17399999999999999</v>
      </c>
      <c r="E38" s="605"/>
      <c r="F38" s="144"/>
      <c r="G38" s="596">
        <v>0.19</v>
      </c>
      <c r="H38" s="605"/>
      <c r="I38" s="144"/>
      <c r="J38" s="596">
        <v>0.17299999999999999</v>
      </c>
      <c r="K38" s="595"/>
      <c r="L38" s="144"/>
      <c r="M38" s="596">
        <v>0.158</v>
      </c>
      <c r="N38" s="595"/>
      <c r="O38" s="144"/>
      <c r="P38" s="596">
        <v>0.19700000000000001</v>
      </c>
      <c r="Q38" s="596"/>
    </row>
    <row r="39" spans="2:17" s="38" customFormat="1" ht="14.1" customHeight="1" x14ac:dyDescent="0.2">
      <c r="B39" s="373" t="s">
        <v>304</v>
      </c>
      <c r="C39" s="144"/>
      <c r="D39" s="596">
        <v>0.187</v>
      </c>
      <c r="E39" s="605"/>
      <c r="F39" s="144"/>
      <c r="G39" s="596">
        <v>0.189</v>
      </c>
      <c r="H39" s="605"/>
      <c r="I39" s="144"/>
      <c r="J39" s="596">
        <v>0.189</v>
      </c>
      <c r="K39" s="605"/>
      <c r="L39" s="144"/>
      <c r="M39" s="596">
        <v>0.19</v>
      </c>
      <c r="N39" s="605"/>
      <c r="O39" s="144"/>
      <c r="P39" s="596">
        <v>0.188</v>
      </c>
      <c r="Q39" s="596"/>
    </row>
    <row r="40" spans="2:17" s="38" customFormat="1" ht="14.1" customHeight="1" x14ac:dyDescent="0.2">
      <c r="B40" s="373" t="s">
        <v>305</v>
      </c>
      <c r="D40" s="596">
        <v>0.17299999999999999</v>
      </c>
      <c r="E40" s="605"/>
      <c r="G40" s="596">
        <v>0.17399999999999999</v>
      </c>
      <c r="H40" s="605"/>
      <c r="J40" s="596">
        <v>0.17299999999999999</v>
      </c>
      <c r="K40" s="605"/>
      <c r="M40" s="596">
        <v>0.17399999999999999</v>
      </c>
      <c r="N40" s="605"/>
      <c r="P40" s="596">
        <v>0.17199999999999999</v>
      </c>
      <c r="Q40" s="596"/>
    </row>
    <row r="41" spans="2:17" s="38" customFormat="1" ht="14.1" customHeight="1" x14ac:dyDescent="0.2">
      <c r="B41" s="373" t="s">
        <v>306</v>
      </c>
      <c r="C41" s="144"/>
      <c r="D41" s="596">
        <v>2.6190000000000002</v>
      </c>
      <c r="E41" s="605"/>
      <c r="F41" s="144"/>
      <c r="G41" s="596">
        <v>2.4980000000000002</v>
      </c>
      <c r="H41" s="605"/>
      <c r="I41" s="144"/>
      <c r="J41" s="596">
        <v>2.35</v>
      </c>
      <c r="K41" s="605"/>
      <c r="L41" s="144"/>
      <c r="M41" s="596">
        <v>2.2330000000000001</v>
      </c>
      <c r="N41" s="605"/>
      <c r="O41" s="144"/>
      <c r="P41" s="596">
        <v>2.0680000000000001</v>
      </c>
      <c r="Q41" s="596"/>
    </row>
    <row r="42" spans="2:17" ht="14.1" customHeight="1" x14ac:dyDescent="0.2">
      <c r="M42" s="38"/>
      <c r="O42" s="10"/>
      <c r="P42" s="66"/>
      <c r="Q42" s="66"/>
    </row>
    <row r="43" spans="2:17" ht="14.1" customHeight="1" x14ac:dyDescent="0.2"/>
    <row r="44" spans="2:17" ht="14.1" customHeight="1" x14ac:dyDescent="0.2">
      <c r="B44" s="1097" t="s">
        <v>360</v>
      </c>
      <c r="C44" s="1097"/>
      <c r="D44" s="1097"/>
      <c r="E44" s="1097"/>
      <c r="F44" s="1097"/>
      <c r="G44" s="1097"/>
      <c r="H44" s="1097"/>
      <c r="I44" s="1097"/>
      <c r="J44" s="1097"/>
      <c r="K44" s="1097"/>
      <c r="L44" s="1097"/>
      <c r="M44" s="1097"/>
      <c r="N44" s="1097"/>
      <c r="O44" s="1097"/>
      <c r="P44" s="1097"/>
      <c r="Q44" s="1097"/>
    </row>
    <row r="45" spans="2:17" ht="14.1" customHeight="1" x14ac:dyDescent="0.2">
      <c r="B45" s="1097" t="s">
        <v>292</v>
      </c>
      <c r="C45" s="1097"/>
      <c r="D45" s="1097"/>
      <c r="E45" s="1097"/>
      <c r="F45" s="1097"/>
      <c r="G45" s="1097"/>
      <c r="H45" s="1097"/>
      <c r="I45" s="1097"/>
      <c r="J45" s="1097"/>
      <c r="K45" s="1097"/>
      <c r="L45" s="1097"/>
      <c r="M45" s="1097"/>
      <c r="N45" s="1097"/>
      <c r="O45" s="1097"/>
      <c r="P45" s="1097"/>
      <c r="Q45" s="1097"/>
    </row>
    <row r="46" spans="2:17" ht="14.1" customHeight="1" x14ac:dyDescent="0.2"/>
  </sheetData>
  <mergeCells count="4">
    <mergeCell ref="B44:Q44"/>
    <mergeCell ref="B45:Q45"/>
    <mergeCell ref="B1:P1"/>
    <mergeCell ref="B2:P2"/>
  </mergeCells>
  <phoneticPr fontId="16" type="noConversion"/>
  <pageMargins left="0.75" right="0.63" top="0.61" bottom="0.77" header="0.5" footer="0.5"/>
  <pageSetup scale="71" orientation="landscape" horizontalDpi="1200" verticalDpi="1200" r:id="rId1"/>
  <headerFooter alignWithMargins="0">
    <oddHeader>&amp;R&amp;G</oddHeader>
    <oddFooter>&amp;C&amp;11PAGE 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49"/>
  <sheetViews>
    <sheetView zoomScaleNormal="100" zoomScaleSheetLayoutView="100" workbookViewId="0">
      <selection activeCell="A69" sqref="A69"/>
    </sheetView>
  </sheetViews>
  <sheetFormatPr defaultRowHeight="15" customHeight="1" x14ac:dyDescent="0.2"/>
  <cols>
    <col min="1" max="2" width="9.140625" style="9"/>
    <col min="3" max="7" width="12.85546875" style="9" customWidth="1"/>
    <col min="8" max="16384" width="9.140625" style="9"/>
  </cols>
  <sheetData>
    <row r="1" spans="2:11" ht="15" customHeight="1" x14ac:dyDescent="0.25">
      <c r="B1" s="988" t="s">
        <v>383</v>
      </c>
      <c r="C1" s="988"/>
      <c r="D1" s="988"/>
      <c r="E1" s="988"/>
      <c r="F1" s="988"/>
      <c r="G1" s="988"/>
      <c r="H1" s="988"/>
      <c r="I1" s="988"/>
      <c r="J1" s="988"/>
      <c r="K1" s="988"/>
    </row>
    <row r="2" spans="2:11" ht="15" customHeight="1" x14ac:dyDescent="0.25">
      <c r="B2" s="988" t="s">
        <v>384</v>
      </c>
      <c r="C2" s="988"/>
      <c r="D2" s="988"/>
      <c r="E2" s="988"/>
      <c r="F2" s="988"/>
      <c r="G2" s="988"/>
      <c r="H2" s="988"/>
      <c r="I2" s="988"/>
      <c r="J2" s="988"/>
      <c r="K2" s="988"/>
    </row>
    <row r="5" spans="2:11" ht="15" customHeight="1" x14ac:dyDescent="0.2">
      <c r="B5" s="51" t="s">
        <v>9</v>
      </c>
      <c r="C5" s="9" t="s">
        <v>138</v>
      </c>
      <c r="F5" s="50"/>
      <c r="G5" s="50"/>
      <c r="H5" s="50"/>
      <c r="I5" s="50"/>
      <c r="J5" s="50"/>
    </row>
    <row r="6" spans="2:11" ht="6.95" customHeight="1" x14ac:dyDescent="0.2">
      <c r="B6" s="32"/>
      <c r="F6" s="50"/>
      <c r="G6" s="50"/>
      <c r="H6" s="50"/>
      <c r="I6" s="50"/>
      <c r="J6" s="50"/>
    </row>
    <row r="7" spans="2:11" ht="15" customHeight="1" x14ac:dyDescent="0.2">
      <c r="B7" s="51" t="s">
        <v>10</v>
      </c>
      <c r="C7" s="9" t="s">
        <v>43</v>
      </c>
      <c r="F7" s="50"/>
      <c r="G7" s="50"/>
      <c r="H7" s="50"/>
      <c r="I7" s="50"/>
      <c r="J7" s="50"/>
    </row>
    <row r="8" spans="2:11" ht="6.95" customHeight="1" x14ac:dyDescent="0.2">
      <c r="B8" s="32"/>
      <c r="F8" s="50"/>
      <c r="G8" s="50"/>
      <c r="H8" s="50"/>
      <c r="I8" s="50"/>
      <c r="J8" s="50"/>
    </row>
    <row r="9" spans="2:11" ht="15" customHeight="1" x14ac:dyDescent="0.2">
      <c r="B9" s="51" t="s">
        <v>11</v>
      </c>
      <c r="C9" s="373" t="s">
        <v>310</v>
      </c>
      <c r="F9" s="50"/>
      <c r="G9" s="50"/>
      <c r="H9" s="50"/>
      <c r="I9" s="50"/>
      <c r="J9" s="50"/>
    </row>
    <row r="10" spans="2:11" ht="6.95" customHeight="1" x14ac:dyDescent="0.2">
      <c r="B10" s="32"/>
      <c r="F10" s="50"/>
      <c r="G10" s="50"/>
      <c r="H10" s="50"/>
      <c r="I10" s="50"/>
      <c r="J10" s="50"/>
    </row>
    <row r="11" spans="2:11" ht="15" customHeight="1" x14ac:dyDescent="0.2">
      <c r="B11" s="51" t="s">
        <v>12</v>
      </c>
      <c r="C11" s="9" t="s">
        <v>44</v>
      </c>
      <c r="F11" s="50"/>
      <c r="G11" s="50"/>
      <c r="H11" s="50"/>
      <c r="I11" s="50"/>
      <c r="J11" s="50"/>
    </row>
    <row r="12" spans="2:11" ht="6.95" customHeight="1" x14ac:dyDescent="0.2">
      <c r="B12" s="32"/>
      <c r="F12" s="50"/>
      <c r="G12" s="50"/>
      <c r="H12" s="50"/>
      <c r="I12" s="50"/>
      <c r="J12" s="50"/>
    </row>
    <row r="13" spans="2:11" ht="15" customHeight="1" x14ac:dyDescent="0.2">
      <c r="B13" s="51" t="s">
        <v>13</v>
      </c>
      <c r="C13" s="9" t="s">
        <v>128</v>
      </c>
      <c r="F13" s="50"/>
      <c r="G13" s="50"/>
      <c r="H13" s="50"/>
      <c r="I13" s="50"/>
      <c r="J13" s="50"/>
    </row>
    <row r="14" spans="2:11" ht="6.95" customHeight="1" x14ac:dyDescent="0.2">
      <c r="B14" s="32"/>
      <c r="F14" s="50"/>
      <c r="G14" s="50"/>
      <c r="H14" s="50"/>
      <c r="I14" s="50"/>
      <c r="J14" s="50"/>
    </row>
    <row r="15" spans="2:11" ht="15" customHeight="1" x14ac:dyDescent="0.2">
      <c r="B15" s="51" t="s">
        <v>14</v>
      </c>
      <c r="C15" s="9" t="s">
        <v>45</v>
      </c>
      <c r="F15" s="50"/>
      <c r="G15" s="50"/>
      <c r="H15" s="50"/>
      <c r="I15" s="50"/>
      <c r="J15" s="50"/>
    </row>
    <row r="16" spans="2:11" ht="6.95" customHeight="1" x14ac:dyDescent="0.2">
      <c r="B16" s="32"/>
      <c r="F16" s="50"/>
      <c r="G16" s="50"/>
      <c r="H16" s="50"/>
      <c r="I16" s="50"/>
      <c r="J16" s="50"/>
    </row>
    <row r="17" spans="2:10" ht="15" customHeight="1" x14ac:dyDescent="0.2">
      <c r="B17" s="51" t="s">
        <v>15</v>
      </c>
      <c r="C17" s="9" t="s">
        <v>46</v>
      </c>
      <c r="F17" s="50"/>
      <c r="G17" s="50"/>
      <c r="H17" s="50"/>
      <c r="I17" s="50"/>
      <c r="J17" s="50"/>
    </row>
    <row r="18" spans="2:10" ht="6.95" customHeight="1" x14ac:dyDescent="0.2">
      <c r="B18" s="32"/>
      <c r="F18" s="50"/>
      <c r="G18" s="50"/>
      <c r="H18" s="50"/>
      <c r="I18" s="50"/>
      <c r="J18" s="50"/>
    </row>
    <row r="19" spans="2:10" ht="15" customHeight="1" x14ac:dyDescent="0.2">
      <c r="B19" s="51" t="s">
        <v>16</v>
      </c>
      <c r="C19" s="9" t="s">
        <v>47</v>
      </c>
      <c r="F19" s="50"/>
      <c r="G19" s="50"/>
      <c r="H19" s="50"/>
      <c r="I19" s="50"/>
      <c r="J19" s="50"/>
    </row>
    <row r="20" spans="2:10" ht="6.95" customHeight="1" x14ac:dyDescent="0.2">
      <c r="B20" s="32"/>
      <c r="F20" s="50"/>
      <c r="G20" s="50"/>
      <c r="H20" s="50"/>
      <c r="I20" s="50"/>
      <c r="J20" s="50"/>
    </row>
    <row r="21" spans="2:10" ht="15" customHeight="1" x14ac:dyDescent="0.2">
      <c r="B21" s="51" t="s">
        <v>17</v>
      </c>
      <c r="C21" s="9" t="s">
        <v>48</v>
      </c>
      <c r="F21" s="50"/>
      <c r="G21" s="50"/>
      <c r="H21" s="50"/>
      <c r="I21" s="50"/>
      <c r="J21" s="50"/>
    </row>
    <row r="22" spans="2:10" ht="6.95" customHeight="1" x14ac:dyDescent="0.2">
      <c r="B22" s="32"/>
      <c r="F22" s="50"/>
      <c r="G22" s="50"/>
      <c r="H22" s="50"/>
      <c r="I22" s="50"/>
      <c r="J22" s="50"/>
    </row>
    <row r="23" spans="2:10" ht="15" customHeight="1" x14ac:dyDescent="0.2">
      <c r="B23" s="51" t="s">
        <v>18</v>
      </c>
      <c r="C23" s="9" t="s">
        <v>49</v>
      </c>
      <c r="F23" s="50"/>
      <c r="G23" s="50"/>
      <c r="H23" s="50"/>
      <c r="I23" s="50"/>
      <c r="J23" s="50"/>
    </row>
    <row r="24" spans="2:10" ht="6.95" customHeight="1" x14ac:dyDescent="0.2">
      <c r="B24" s="32"/>
      <c r="F24" s="50"/>
      <c r="G24" s="50"/>
      <c r="H24" s="50"/>
      <c r="I24" s="50"/>
      <c r="J24" s="50"/>
    </row>
    <row r="25" spans="2:10" ht="15" customHeight="1" x14ac:dyDescent="0.2">
      <c r="B25" s="51" t="s">
        <v>19</v>
      </c>
      <c r="C25" s="9" t="s">
        <v>235</v>
      </c>
      <c r="F25" s="50"/>
      <c r="G25" s="50"/>
      <c r="H25" s="50"/>
      <c r="I25" s="50"/>
      <c r="J25" s="50"/>
    </row>
    <row r="26" spans="2:10" ht="6.95" customHeight="1" x14ac:dyDescent="0.2">
      <c r="B26" s="32"/>
      <c r="F26" s="50"/>
      <c r="G26" s="50"/>
      <c r="H26" s="50"/>
      <c r="I26" s="50"/>
      <c r="J26" s="50"/>
    </row>
    <row r="27" spans="2:10" ht="15" customHeight="1" x14ac:dyDescent="0.2">
      <c r="B27" s="51" t="s">
        <v>20</v>
      </c>
      <c r="C27" s="9" t="s">
        <v>50</v>
      </c>
      <c r="F27" s="50"/>
      <c r="G27" s="50"/>
      <c r="H27" s="50"/>
      <c r="I27" s="50"/>
      <c r="J27" s="50"/>
    </row>
    <row r="28" spans="2:10" ht="6.95" customHeight="1" x14ac:dyDescent="0.2">
      <c r="F28" s="50"/>
      <c r="G28" s="50"/>
      <c r="H28" s="50"/>
      <c r="I28" s="50"/>
      <c r="J28" s="50"/>
    </row>
    <row r="29" spans="2:10" ht="15" customHeight="1" x14ac:dyDescent="0.2">
      <c r="B29" s="51" t="s">
        <v>21</v>
      </c>
      <c r="C29" s="9" t="s">
        <v>200</v>
      </c>
      <c r="F29" s="50"/>
      <c r="G29" s="50"/>
      <c r="I29" s="50"/>
      <c r="J29" s="50"/>
    </row>
    <row r="30" spans="2:10" ht="6.95" customHeight="1" x14ac:dyDescent="0.2">
      <c r="B30" s="32"/>
    </row>
    <row r="31" spans="2:10" ht="15" customHeight="1" x14ac:dyDescent="0.2">
      <c r="B31" s="51" t="s">
        <v>22</v>
      </c>
      <c r="C31" s="373" t="s">
        <v>301</v>
      </c>
    </row>
    <row r="32" spans="2:10" ht="6.95" customHeight="1" x14ac:dyDescent="0.2">
      <c r="B32" s="32"/>
    </row>
    <row r="33" spans="2:3" ht="15" customHeight="1" x14ac:dyDescent="0.2">
      <c r="B33" s="51" t="s">
        <v>187</v>
      </c>
      <c r="C33" s="605" t="s">
        <v>413</v>
      </c>
    </row>
    <row r="34" spans="2:3" ht="6.95" customHeight="1" x14ac:dyDescent="0.2">
      <c r="B34" s="32"/>
    </row>
    <row r="35" spans="2:3" ht="15" customHeight="1" x14ac:dyDescent="0.2">
      <c r="B35" s="51" t="s">
        <v>216</v>
      </c>
      <c r="C35" s="605" t="s">
        <v>416</v>
      </c>
    </row>
    <row r="36" spans="2:3" ht="6.95" customHeight="1" x14ac:dyDescent="0.2"/>
    <row r="37" spans="2:3" ht="15" customHeight="1" x14ac:dyDescent="0.2">
      <c r="B37" s="803" t="s">
        <v>217</v>
      </c>
      <c r="C37" s="9" t="s">
        <v>171</v>
      </c>
    </row>
    <row r="38" spans="2:3" ht="6.95" customHeight="1" x14ac:dyDescent="0.2"/>
    <row r="39" spans="2:3" ht="15" customHeight="1" x14ac:dyDescent="0.2">
      <c r="B39" s="803" t="s">
        <v>218</v>
      </c>
      <c r="C39" s="9" t="s">
        <v>234</v>
      </c>
    </row>
    <row r="40" spans="2:3" ht="6.95" customHeight="1" x14ac:dyDescent="0.2"/>
    <row r="41" spans="2:3" ht="15" customHeight="1" x14ac:dyDescent="0.2">
      <c r="B41" s="803" t="s">
        <v>219</v>
      </c>
      <c r="C41" s="9" t="s">
        <v>294</v>
      </c>
    </row>
    <row r="42" spans="2:3" ht="6.95" customHeight="1" x14ac:dyDescent="0.2"/>
    <row r="43" spans="2:3" ht="15" customHeight="1" x14ac:dyDescent="0.2">
      <c r="B43" s="803" t="s">
        <v>251</v>
      </c>
      <c r="C43" s="9" t="s">
        <v>198</v>
      </c>
    </row>
    <row r="44" spans="2:3" ht="6.95" customHeight="1" x14ac:dyDescent="0.2"/>
    <row r="45" spans="2:3" ht="15" customHeight="1" x14ac:dyDescent="0.2">
      <c r="B45" s="804" t="s">
        <v>296</v>
      </c>
      <c r="C45" s="9" t="s">
        <v>132</v>
      </c>
    </row>
    <row r="46" spans="2:3" ht="6.95" customHeight="1" x14ac:dyDescent="0.2"/>
    <row r="47" spans="2:3" ht="15" customHeight="1" x14ac:dyDescent="0.2">
      <c r="B47" s="804" t="s">
        <v>378</v>
      </c>
      <c r="C47" s="9" t="s">
        <v>188</v>
      </c>
    </row>
    <row r="48" spans="2:3" ht="6.95" customHeight="1" x14ac:dyDescent="0.2"/>
    <row r="49" ht="6.95" customHeight="1" x14ac:dyDescent="0.2"/>
  </sheetData>
  <mergeCells count="2">
    <mergeCell ref="B1:K1"/>
    <mergeCell ref="B2:K2"/>
  </mergeCells>
  <phoneticPr fontId="16" type="noConversion"/>
  <pageMargins left="0.75" right="0.75" top="0.55000000000000004" bottom="0.89" header="0.5" footer="0.5"/>
  <pageSetup scale="95" orientation="landscape" horizontalDpi="1200" verticalDpi="1200"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0"/>
  <sheetViews>
    <sheetView zoomScale="90" zoomScaleNormal="90" zoomScaleSheetLayoutView="90" zoomScalePageLayoutView="90" workbookViewId="0">
      <selection activeCell="B89" sqref="B89"/>
    </sheetView>
  </sheetViews>
  <sheetFormatPr defaultRowHeight="12.75" x14ac:dyDescent="0.2"/>
  <cols>
    <col min="1" max="1" width="157.7109375" customWidth="1"/>
  </cols>
  <sheetData>
    <row r="1" spans="1:1" s="604" customFormat="1" ht="15.75" x14ac:dyDescent="0.25">
      <c r="A1" s="811" t="s">
        <v>383</v>
      </c>
    </row>
    <row r="2" spans="1:1" ht="15" customHeight="1" x14ac:dyDescent="0.25">
      <c r="A2" s="811" t="s">
        <v>138</v>
      </c>
    </row>
    <row r="3" spans="1:1" s="604" customFormat="1" ht="15" customHeight="1" x14ac:dyDescent="0.25">
      <c r="A3" s="811"/>
    </row>
    <row r="4" spans="1:1" s="604" customFormat="1" ht="15" customHeight="1" x14ac:dyDescent="0.25">
      <c r="A4" s="811"/>
    </row>
    <row r="5" spans="1:1" ht="76.5" x14ac:dyDescent="0.2">
      <c r="A5" s="925" t="s">
        <v>381</v>
      </c>
    </row>
    <row r="6" spans="1:1" ht="30.75" customHeight="1" x14ac:dyDescent="0.2">
      <c r="A6" s="926" t="s">
        <v>272</v>
      </c>
    </row>
    <row r="7" spans="1:1" ht="31.5" customHeight="1" x14ac:dyDescent="0.2">
      <c r="A7" s="926" t="s">
        <v>260</v>
      </c>
    </row>
    <row r="8" spans="1:1" ht="19.5" customHeight="1" x14ac:dyDescent="0.2">
      <c r="A8" s="926" t="s">
        <v>466</v>
      </c>
    </row>
    <row r="9" spans="1:1" ht="15" customHeight="1" x14ac:dyDescent="0.2">
      <c r="A9" s="927" t="s">
        <v>134</v>
      </c>
    </row>
    <row r="10" spans="1:1" ht="18.75" customHeight="1" x14ac:dyDescent="0.2">
      <c r="A10" s="927" t="s">
        <v>139</v>
      </c>
    </row>
    <row r="11" spans="1:1" ht="31.5" customHeight="1" x14ac:dyDescent="0.2">
      <c r="A11" s="926" t="s">
        <v>178</v>
      </c>
    </row>
    <row r="12" spans="1:1" ht="17.25" customHeight="1" x14ac:dyDescent="0.2">
      <c r="A12" s="927" t="s">
        <v>131</v>
      </c>
    </row>
    <row r="13" spans="1:1" ht="54.75" customHeight="1" x14ac:dyDescent="0.2">
      <c r="A13" s="925" t="s">
        <v>307</v>
      </c>
    </row>
    <row r="14" spans="1:1" ht="30" customHeight="1" x14ac:dyDescent="0.2">
      <c r="A14" s="926" t="s">
        <v>182</v>
      </c>
    </row>
    <row r="15" spans="1:1" ht="41.25" customHeight="1" x14ac:dyDescent="0.2">
      <c r="A15" s="926" t="s">
        <v>255</v>
      </c>
    </row>
    <row r="16" spans="1:1" ht="44.25" customHeight="1" x14ac:dyDescent="0.2">
      <c r="A16" s="925" t="s">
        <v>308</v>
      </c>
    </row>
    <row r="17" spans="1:1" ht="32.25" customHeight="1" x14ac:dyDescent="0.2">
      <c r="A17" s="926" t="s">
        <v>256</v>
      </c>
    </row>
    <row r="18" spans="1:1" ht="18.75" customHeight="1" x14ac:dyDescent="0.2">
      <c r="A18" s="926" t="s">
        <v>150</v>
      </c>
    </row>
    <row r="19" spans="1:1" ht="20.25" customHeight="1" x14ac:dyDescent="0.2">
      <c r="A19" s="927" t="s">
        <v>186</v>
      </c>
    </row>
    <row r="20" spans="1:1" ht="92.25" customHeight="1" x14ac:dyDescent="0.2">
      <c r="A20" s="926" t="s">
        <v>315</v>
      </c>
    </row>
  </sheetData>
  <phoneticPr fontId="16" type="noConversion"/>
  <pageMargins left="0.75" right="0.77" top="0.6" bottom="0.8" header="0.5" footer="0.5"/>
  <pageSetup scale="77" orientation="landscape" horizontalDpi="1200" verticalDpi="1200" r:id="rId1"/>
  <headerFooter alignWithMargins="0">
    <oddHeader>&amp;R&amp;G</oddHeader>
    <oddFooter>&amp;CPAGE 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3"/>
  <sheetViews>
    <sheetView zoomScale="90" zoomScaleNormal="90" zoomScaleSheetLayoutView="85" workbookViewId="0">
      <selection activeCell="A72" sqref="A72"/>
    </sheetView>
  </sheetViews>
  <sheetFormatPr defaultRowHeight="12.75" x14ac:dyDescent="0.2"/>
  <cols>
    <col min="1" max="1" width="9.140625" style="9"/>
    <col min="2" max="2" width="52.5703125" style="9" customWidth="1"/>
    <col min="3" max="3" width="3.42578125" style="9" customWidth="1"/>
    <col min="4" max="4" width="2.5703125" style="9" customWidth="1"/>
    <col min="5" max="5" width="11.85546875" style="9" customWidth="1"/>
    <col min="6" max="6" width="3.42578125" style="9" customWidth="1"/>
    <col min="7" max="7" width="2.5703125" style="9" customWidth="1"/>
    <col min="8" max="8" width="11.85546875" style="9" customWidth="1"/>
    <col min="9" max="9" width="3.42578125" style="9" customWidth="1"/>
    <col min="10" max="10" width="10.28515625" style="9" bestFit="1" customWidth="1"/>
    <col min="11" max="11" width="3.42578125" style="9" customWidth="1"/>
    <col min="12" max="12" width="2.5703125" style="28" customWidth="1"/>
    <col min="13" max="13" width="11.85546875" style="9" customWidth="1"/>
    <col min="14" max="14" width="3.42578125" style="9" customWidth="1"/>
    <col min="15" max="15" width="2.5703125" style="28" customWidth="1"/>
    <col min="16" max="16" width="11.85546875" style="9" customWidth="1"/>
    <col min="17" max="17" width="3.42578125" style="9" customWidth="1"/>
    <col min="18" max="18" width="10.28515625" style="9" customWidth="1"/>
    <col min="19" max="19" width="2" style="9" customWidth="1"/>
    <col min="20" max="16384" width="9.140625" style="9"/>
  </cols>
  <sheetData>
    <row r="1" spans="2:18" ht="16.5" customHeight="1" x14ac:dyDescent="0.25">
      <c r="B1" s="988" t="s">
        <v>383</v>
      </c>
      <c r="C1" s="988"/>
      <c r="D1" s="988"/>
      <c r="E1" s="988"/>
      <c r="F1" s="988"/>
      <c r="G1" s="988"/>
      <c r="H1" s="988"/>
      <c r="I1" s="988"/>
      <c r="J1" s="988"/>
      <c r="K1" s="988"/>
      <c r="L1" s="988"/>
      <c r="M1" s="988"/>
      <c r="N1" s="988"/>
      <c r="O1" s="988"/>
      <c r="P1" s="988"/>
      <c r="Q1" s="988"/>
      <c r="R1" s="988"/>
    </row>
    <row r="2" spans="2:18" ht="16.5" customHeight="1" x14ac:dyDescent="0.25">
      <c r="B2" s="988" t="s">
        <v>43</v>
      </c>
      <c r="C2" s="988"/>
      <c r="D2" s="988"/>
      <c r="E2" s="988"/>
      <c r="F2" s="988"/>
      <c r="G2" s="988"/>
      <c r="H2" s="988"/>
      <c r="I2" s="988"/>
      <c r="J2" s="988"/>
      <c r="K2" s="988"/>
      <c r="L2" s="988"/>
      <c r="M2" s="988"/>
      <c r="N2" s="988"/>
      <c r="O2" s="988"/>
      <c r="P2" s="988"/>
      <c r="Q2" s="988"/>
      <c r="R2" s="988"/>
    </row>
    <row r="3" spans="2:18" ht="12.75" customHeight="1" x14ac:dyDescent="0.2">
      <c r="B3" s="813"/>
      <c r="C3" s="813"/>
      <c r="D3" s="808"/>
      <c r="E3" s="808"/>
      <c r="F3" s="808"/>
      <c r="G3" s="808"/>
      <c r="H3" s="808"/>
      <c r="I3" s="808"/>
      <c r="J3" s="38"/>
      <c r="K3" s="808"/>
      <c r="L3" s="808"/>
      <c r="M3" s="808"/>
      <c r="N3" s="808"/>
      <c r="O3" s="808"/>
      <c r="P3" s="808"/>
      <c r="Q3" s="808"/>
      <c r="R3" s="38"/>
    </row>
    <row r="4" spans="2:18" s="11" customFormat="1" ht="12.75" customHeight="1" x14ac:dyDescent="0.2">
      <c r="D4" s="990"/>
      <c r="E4" s="990"/>
      <c r="F4" s="990"/>
      <c r="G4" s="990"/>
      <c r="H4" s="990"/>
      <c r="I4" s="319"/>
      <c r="J4" s="318" t="s">
        <v>142</v>
      </c>
      <c r="K4" s="319"/>
      <c r="L4" s="990"/>
      <c r="M4" s="990"/>
      <c r="N4" s="990"/>
      <c r="O4" s="990"/>
      <c r="P4" s="990"/>
      <c r="Q4" s="319"/>
      <c r="R4" s="318" t="s">
        <v>142</v>
      </c>
    </row>
    <row r="5" spans="2:18" s="11" customFormat="1" x14ac:dyDescent="0.2">
      <c r="D5" s="320"/>
      <c r="E5" s="799" t="s">
        <v>126</v>
      </c>
      <c r="F5" s="320"/>
      <c r="G5" s="320"/>
      <c r="H5" s="799" t="s">
        <v>126</v>
      </c>
      <c r="I5" s="145"/>
      <c r="J5" s="799" t="s">
        <v>482</v>
      </c>
      <c r="K5" s="145"/>
      <c r="L5" s="321"/>
      <c r="M5" s="457" t="s">
        <v>422</v>
      </c>
      <c r="N5" s="322"/>
      <c r="O5" s="322"/>
      <c r="P5" s="457" t="s">
        <v>422</v>
      </c>
      <c r="Q5" s="319"/>
      <c r="R5" s="799" t="s">
        <v>475</v>
      </c>
    </row>
    <row r="6" spans="2:18" s="11" customFormat="1" x14ac:dyDescent="0.2">
      <c r="D6" s="65"/>
      <c r="E6" s="323">
        <v>2013</v>
      </c>
      <c r="F6" s="79"/>
      <c r="G6" s="65"/>
      <c r="H6" s="65">
        <v>2012</v>
      </c>
      <c r="I6" s="319"/>
      <c r="J6" s="931" t="s">
        <v>483</v>
      </c>
      <c r="K6" s="319"/>
      <c r="L6" s="323"/>
      <c r="M6" s="323">
        <v>2013</v>
      </c>
      <c r="N6" s="324"/>
      <c r="O6" s="323"/>
      <c r="P6" s="323">
        <v>2012</v>
      </c>
      <c r="Q6" s="319"/>
      <c r="R6" s="928" t="s">
        <v>476</v>
      </c>
    </row>
    <row r="7" spans="2:18" ht="7.5" customHeight="1" x14ac:dyDescent="0.2">
      <c r="D7" s="38"/>
      <c r="E7" s="38"/>
      <c r="F7" s="38"/>
      <c r="G7" s="38"/>
      <c r="H7" s="38"/>
      <c r="I7" s="38"/>
      <c r="J7" s="38"/>
      <c r="K7" s="38"/>
      <c r="L7" s="30"/>
      <c r="M7" s="38"/>
      <c r="N7" s="38"/>
      <c r="O7" s="30"/>
      <c r="P7" s="38"/>
      <c r="Q7" s="38"/>
      <c r="R7" s="38"/>
    </row>
    <row r="8" spans="2:18" ht="12.75" customHeight="1" x14ac:dyDescent="0.2">
      <c r="B8" s="36" t="s">
        <v>24</v>
      </c>
      <c r="D8" s="38"/>
      <c r="E8" s="38"/>
      <c r="F8" s="38"/>
      <c r="G8" s="38"/>
      <c r="H8" s="38"/>
      <c r="I8" s="38"/>
      <c r="J8" s="38"/>
      <c r="K8" s="38"/>
      <c r="L8" s="30"/>
      <c r="M8" s="38"/>
      <c r="N8" s="38"/>
      <c r="O8" s="30"/>
      <c r="P8" s="38"/>
      <c r="Q8" s="38"/>
      <c r="R8" s="38"/>
    </row>
    <row r="9" spans="2:18" ht="9.75" customHeight="1" x14ac:dyDescent="0.2">
      <c r="B9" s="11"/>
      <c r="D9" s="38"/>
      <c r="E9" s="86"/>
      <c r="F9" s="38"/>
      <c r="G9" s="38"/>
      <c r="H9" s="38"/>
      <c r="I9" s="38"/>
      <c r="J9" s="38"/>
      <c r="K9" s="38"/>
      <c r="L9" s="30"/>
      <c r="M9" s="38"/>
      <c r="N9" s="38"/>
      <c r="O9" s="30"/>
      <c r="P9" s="38"/>
      <c r="Q9" s="38"/>
      <c r="R9" s="38"/>
    </row>
    <row r="10" spans="2:18" x14ac:dyDescent="0.2">
      <c r="B10" s="9" t="s">
        <v>23</v>
      </c>
      <c r="D10" s="30" t="s">
        <v>1</v>
      </c>
      <c r="E10" s="87">
        <v>209</v>
      </c>
      <c r="F10" s="31"/>
      <c r="G10" s="30" t="s">
        <v>1</v>
      </c>
      <c r="H10" s="87">
        <v>280.8</v>
      </c>
      <c r="I10" s="38"/>
      <c r="J10" s="786">
        <v>-0.26</v>
      </c>
      <c r="K10" s="38"/>
      <c r="L10" s="30" t="s">
        <v>1</v>
      </c>
      <c r="M10" s="87">
        <v>423.9</v>
      </c>
      <c r="N10" s="31"/>
      <c r="O10" s="30" t="s">
        <v>1</v>
      </c>
      <c r="P10" s="87">
        <v>514.79999999999995</v>
      </c>
      <c r="Q10" s="38"/>
      <c r="R10" s="339">
        <v>-0.18</v>
      </c>
    </row>
    <row r="11" spans="2:18" x14ac:dyDescent="0.2">
      <c r="B11" s="9" t="s">
        <v>25</v>
      </c>
      <c r="D11" s="38"/>
      <c r="E11" s="87">
        <v>189.1</v>
      </c>
      <c r="F11" s="31"/>
      <c r="G11" s="38"/>
      <c r="H11" s="87">
        <v>233.5</v>
      </c>
      <c r="I11" s="38"/>
      <c r="J11" s="786">
        <v>-0.19</v>
      </c>
      <c r="K11" s="38"/>
      <c r="L11" s="30"/>
      <c r="M11" s="87">
        <v>307.7</v>
      </c>
      <c r="N11" s="31"/>
      <c r="O11" s="30"/>
      <c r="P11" s="87">
        <v>365.6</v>
      </c>
      <c r="Q11" s="38"/>
      <c r="R11" s="339">
        <v>-0.16</v>
      </c>
    </row>
    <row r="12" spans="2:18" x14ac:dyDescent="0.2">
      <c r="B12" s="9" t="s">
        <v>26</v>
      </c>
      <c r="D12" s="38"/>
      <c r="E12" s="87">
        <v>126.7</v>
      </c>
      <c r="F12" s="31"/>
      <c r="G12" s="38"/>
      <c r="H12" s="87">
        <v>150.19999999999999</v>
      </c>
      <c r="I12" s="38"/>
      <c r="J12" s="786">
        <v>-0.16</v>
      </c>
      <c r="K12" s="38"/>
      <c r="L12" s="30"/>
      <c r="M12" s="87">
        <v>260.5</v>
      </c>
      <c r="N12" s="31"/>
      <c r="O12" s="30"/>
      <c r="P12" s="87">
        <v>291.7</v>
      </c>
      <c r="Q12" s="38"/>
      <c r="R12" s="339">
        <v>-0.11</v>
      </c>
    </row>
    <row r="13" spans="2:18" x14ac:dyDescent="0.2">
      <c r="B13" s="2" t="s">
        <v>151</v>
      </c>
      <c r="D13" s="38"/>
      <c r="E13" s="87">
        <v>38.299999999999997</v>
      </c>
      <c r="F13" s="31"/>
      <c r="G13" s="38"/>
      <c r="H13" s="87">
        <v>41.9</v>
      </c>
      <c r="I13" s="38"/>
      <c r="J13" s="786">
        <v>-0.09</v>
      </c>
      <c r="K13" s="38"/>
      <c r="L13" s="30"/>
      <c r="M13" s="87">
        <v>61.3</v>
      </c>
      <c r="N13" s="31"/>
      <c r="O13" s="30"/>
      <c r="P13" s="87">
        <v>92.4</v>
      </c>
      <c r="Q13" s="38"/>
      <c r="R13" s="339">
        <v>-0.34</v>
      </c>
    </row>
    <row r="14" spans="2:18" x14ac:dyDescent="0.2">
      <c r="B14" s="9" t="s">
        <v>28</v>
      </c>
      <c r="D14" s="38"/>
      <c r="E14" s="87">
        <v>6.5</v>
      </c>
      <c r="F14" s="31"/>
      <c r="G14" s="38"/>
      <c r="H14" s="87">
        <v>8.4</v>
      </c>
      <c r="I14" s="38"/>
      <c r="J14" s="786">
        <v>-0.23</v>
      </c>
      <c r="K14" s="38"/>
      <c r="L14" s="30"/>
      <c r="M14" s="87">
        <v>12.6</v>
      </c>
      <c r="N14" s="31"/>
      <c r="O14" s="30"/>
      <c r="P14" s="87">
        <v>17.100000000000001</v>
      </c>
      <c r="Q14" s="38"/>
      <c r="R14" s="339">
        <v>-0.26</v>
      </c>
    </row>
    <row r="15" spans="2:18" x14ac:dyDescent="0.2">
      <c r="B15" s="605" t="s">
        <v>318</v>
      </c>
      <c r="D15" s="38"/>
      <c r="E15" s="87">
        <v>4.2</v>
      </c>
      <c r="F15" s="31"/>
      <c r="G15" s="38"/>
      <c r="H15" s="87">
        <v>3.7</v>
      </c>
      <c r="I15" s="38"/>
      <c r="J15" s="786">
        <v>0.14000000000000001</v>
      </c>
      <c r="K15" s="38"/>
      <c r="L15" s="30"/>
      <c r="M15" s="87">
        <v>12.1</v>
      </c>
      <c r="N15" s="31"/>
      <c r="O15" s="30"/>
      <c r="P15" s="87">
        <v>4.9000000000000004</v>
      </c>
      <c r="Q15" s="38"/>
      <c r="R15" s="339">
        <v>1.47</v>
      </c>
    </row>
    <row r="16" spans="2:18" x14ac:dyDescent="0.2">
      <c r="B16" s="605" t="s">
        <v>366</v>
      </c>
      <c r="D16" s="316"/>
      <c r="E16" s="91">
        <v>56.2</v>
      </c>
      <c r="F16" s="141"/>
      <c r="G16" s="316"/>
      <c r="H16" s="91">
        <v>58.5</v>
      </c>
      <c r="I16" s="38"/>
      <c r="J16" s="786">
        <v>-0.04</v>
      </c>
      <c r="K16" s="38"/>
      <c r="L16" s="144"/>
      <c r="M16" s="91">
        <v>134.1</v>
      </c>
      <c r="N16" s="31"/>
      <c r="O16" s="144"/>
      <c r="P16" s="91">
        <v>103.7</v>
      </c>
      <c r="Q16" s="38"/>
      <c r="R16" s="367">
        <v>0.28999999999999998</v>
      </c>
    </row>
    <row r="17" spans="2:18" x14ac:dyDescent="0.2">
      <c r="B17" s="605" t="s">
        <v>357</v>
      </c>
      <c r="D17" s="38"/>
      <c r="E17" s="87">
        <v>-25</v>
      </c>
      <c r="F17" s="31"/>
      <c r="G17" s="38"/>
      <c r="H17" s="87">
        <v>0.5</v>
      </c>
      <c r="I17" s="38"/>
      <c r="J17" s="786">
        <v>-51</v>
      </c>
      <c r="K17" s="38"/>
      <c r="L17" s="30"/>
      <c r="M17" s="87">
        <v>-36.6</v>
      </c>
      <c r="N17" s="31"/>
      <c r="O17" s="30"/>
      <c r="P17" s="87">
        <v>11.5</v>
      </c>
      <c r="Q17" s="38"/>
      <c r="R17" s="339">
        <v>-4.18</v>
      </c>
    </row>
    <row r="18" spans="2:18" x14ac:dyDescent="0.2">
      <c r="B18" s="605" t="s">
        <v>367</v>
      </c>
      <c r="D18" s="38"/>
      <c r="E18" s="87">
        <v>31.2</v>
      </c>
      <c r="F18" s="31"/>
      <c r="G18" s="38"/>
      <c r="H18" s="87">
        <v>59</v>
      </c>
      <c r="I18" s="38"/>
      <c r="J18" s="786">
        <v>-0.47</v>
      </c>
      <c r="K18" s="38"/>
      <c r="L18" s="30"/>
      <c r="M18" s="87">
        <v>97.5</v>
      </c>
      <c r="N18" s="31"/>
      <c r="O18" s="30"/>
      <c r="P18" s="87">
        <v>115.2</v>
      </c>
      <c r="Q18" s="38"/>
      <c r="R18" s="367">
        <v>-0.15</v>
      </c>
    </row>
    <row r="19" spans="2:18" ht="7.5" customHeight="1" x14ac:dyDescent="0.2">
      <c r="D19" s="316"/>
      <c r="E19" s="91"/>
      <c r="F19" s="141"/>
      <c r="G19" s="316"/>
      <c r="H19" s="141"/>
      <c r="I19" s="38"/>
      <c r="J19" s="328"/>
      <c r="K19" s="38"/>
      <c r="L19" s="144"/>
      <c r="M19" s="31"/>
      <c r="N19" s="31"/>
      <c r="O19" s="144"/>
      <c r="P19" s="31"/>
      <c r="Q19" s="38"/>
      <c r="R19" s="328"/>
    </row>
    <row r="20" spans="2:18" ht="14.25" x14ac:dyDescent="0.2">
      <c r="B20" s="605" t="s">
        <v>368</v>
      </c>
      <c r="D20" s="30" t="s">
        <v>1</v>
      </c>
      <c r="E20" s="91">
        <v>54.2</v>
      </c>
      <c r="F20" s="31"/>
      <c r="G20" s="30" t="s">
        <v>1</v>
      </c>
      <c r="H20" s="91">
        <v>59.7</v>
      </c>
      <c r="I20" s="38"/>
      <c r="J20" s="786">
        <v>-0.09</v>
      </c>
      <c r="K20" s="38"/>
      <c r="L20" s="30" t="s">
        <v>1</v>
      </c>
      <c r="M20" s="31">
        <v>121.5</v>
      </c>
      <c r="N20" s="31"/>
      <c r="O20" s="30" t="s">
        <v>1</v>
      </c>
      <c r="P20" s="31">
        <v>102.6</v>
      </c>
      <c r="Q20" s="38"/>
      <c r="R20" s="367">
        <v>0.18</v>
      </c>
    </row>
    <row r="21" spans="2:18" ht="10.5" customHeight="1" x14ac:dyDescent="0.2">
      <c r="D21" s="316"/>
      <c r="E21" s="141"/>
      <c r="F21" s="141"/>
      <c r="G21" s="316"/>
      <c r="H21" s="141"/>
      <c r="I21" s="38"/>
      <c r="J21" s="328"/>
      <c r="K21" s="38"/>
      <c r="L21" s="144"/>
      <c r="M21" s="31"/>
      <c r="N21" s="31"/>
      <c r="O21" s="144"/>
      <c r="P21" s="31"/>
      <c r="Q21" s="38"/>
      <c r="R21" s="328"/>
    </row>
    <row r="22" spans="2:18" x14ac:dyDescent="0.2">
      <c r="B22" s="9" t="s">
        <v>29</v>
      </c>
      <c r="D22" s="144" t="s">
        <v>1</v>
      </c>
      <c r="E22" s="141">
        <v>2036.6</v>
      </c>
      <c r="F22" s="141"/>
      <c r="G22" s="144" t="s">
        <v>1</v>
      </c>
      <c r="H22" s="141">
        <v>2094.8000000000002</v>
      </c>
      <c r="I22" s="38"/>
      <c r="J22" s="786">
        <v>-0.03</v>
      </c>
      <c r="K22" s="38"/>
      <c r="L22" s="144"/>
      <c r="M22" s="31"/>
      <c r="N22" s="31"/>
      <c r="O22" s="144"/>
      <c r="P22" s="31"/>
      <c r="Q22" s="38"/>
      <c r="R22" s="327"/>
    </row>
    <row r="23" spans="2:18" ht="7.5" customHeight="1" x14ac:dyDescent="0.2">
      <c r="D23" s="144"/>
      <c r="E23" s="141"/>
      <c r="F23" s="141"/>
      <c r="G23" s="144"/>
      <c r="H23" s="141"/>
      <c r="I23" s="38"/>
      <c r="J23" s="328"/>
      <c r="K23" s="38"/>
      <c r="L23" s="144"/>
      <c r="M23" s="31"/>
      <c r="N23" s="31"/>
      <c r="O23" s="144"/>
      <c r="P23" s="31"/>
      <c r="Q23" s="38"/>
      <c r="R23" s="317"/>
    </row>
    <row r="24" spans="2:18" x14ac:dyDescent="0.2">
      <c r="B24" s="9" t="s">
        <v>30</v>
      </c>
      <c r="D24" s="144" t="s">
        <v>1</v>
      </c>
      <c r="E24" s="141">
        <v>1266.3</v>
      </c>
      <c r="F24" s="141"/>
      <c r="G24" s="144" t="s">
        <v>1</v>
      </c>
      <c r="H24" s="141">
        <v>1421.8</v>
      </c>
      <c r="I24" s="38"/>
      <c r="J24" s="786">
        <v>-0.11</v>
      </c>
      <c r="K24" s="38"/>
      <c r="L24" s="144"/>
      <c r="M24" s="31"/>
      <c r="N24" s="31"/>
      <c r="O24" s="144"/>
      <c r="P24" s="31"/>
      <c r="Q24" s="38"/>
      <c r="R24" s="325"/>
    </row>
    <row r="25" spans="2:18" ht="9" customHeight="1" x14ac:dyDescent="0.2">
      <c r="D25" s="316"/>
      <c r="E25" s="141"/>
      <c r="F25" s="141"/>
      <c r="G25" s="316"/>
      <c r="H25" s="141"/>
      <c r="I25" s="38"/>
      <c r="J25" s="38"/>
      <c r="K25" s="38"/>
      <c r="L25" s="144"/>
      <c r="M25" s="38"/>
      <c r="N25" s="31"/>
      <c r="O25" s="144"/>
      <c r="P25" s="31"/>
      <c r="Q25" s="38"/>
      <c r="R25" s="38"/>
    </row>
    <row r="26" spans="2:18" x14ac:dyDescent="0.2">
      <c r="D26" s="38"/>
      <c r="E26" s="31"/>
      <c r="F26" s="31"/>
      <c r="G26" s="38"/>
      <c r="H26" s="774"/>
      <c r="I26" s="38"/>
      <c r="J26" s="38"/>
      <c r="K26" s="38"/>
      <c r="L26" s="30"/>
      <c r="M26" s="38"/>
      <c r="N26" s="29"/>
      <c r="O26" s="30"/>
      <c r="P26" s="31"/>
      <c r="Q26" s="38"/>
      <c r="R26" s="38"/>
    </row>
    <row r="27" spans="2:18" x14ac:dyDescent="0.2">
      <c r="B27" s="36" t="s">
        <v>31</v>
      </c>
      <c r="D27" s="38"/>
      <c r="E27" s="31"/>
      <c r="F27" s="31"/>
      <c r="G27" s="38"/>
      <c r="H27" s="774"/>
      <c r="I27" s="38"/>
      <c r="J27" s="38"/>
      <c r="K27" s="38"/>
      <c r="L27" s="30"/>
      <c r="M27" s="38"/>
      <c r="N27" s="31"/>
      <c r="O27" s="30"/>
      <c r="P27" s="31"/>
      <c r="Q27" s="38"/>
      <c r="R27" s="38"/>
    </row>
    <row r="28" spans="2:18" ht="11.25" customHeight="1" x14ac:dyDescent="0.2">
      <c r="D28" s="38"/>
      <c r="E28" s="38"/>
      <c r="F28" s="38"/>
      <c r="G28" s="38"/>
      <c r="H28" s="38"/>
      <c r="I28" s="38"/>
      <c r="J28" s="38"/>
      <c r="K28" s="38"/>
      <c r="L28" s="30"/>
      <c r="M28" s="38"/>
      <c r="N28" s="38"/>
      <c r="O28" s="30"/>
      <c r="P28" s="38"/>
      <c r="Q28" s="38"/>
      <c r="R28" s="38"/>
    </row>
    <row r="29" spans="2:18" ht="14.25" customHeight="1" x14ac:dyDescent="0.2">
      <c r="B29" s="374" t="s">
        <v>369</v>
      </c>
      <c r="D29" s="30" t="s">
        <v>1</v>
      </c>
      <c r="E29" s="150">
        <v>0.28999999999999998</v>
      </c>
      <c r="F29" s="38"/>
      <c r="G29" s="30" t="s">
        <v>1</v>
      </c>
      <c r="H29" s="150">
        <v>0.33</v>
      </c>
      <c r="I29" s="38"/>
      <c r="J29" s="38"/>
      <c r="K29" s="38"/>
      <c r="L29" s="30" t="s">
        <v>1</v>
      </c>
      <c r="M29" s="150">
        <v>0.67</v>
      </c>
      <c r="N29" s="38"/>
      <c r="O29" s="30" t="s">
        <v>1</v>
      </c>
      <c r="P29" s="150">
        <v>0.56999999999999995</v>
      </c>
      <c r="Q29" s="38"/>
      <c r="R29" s="38"/>
    </row>
    <row r="30" spans="2:18" x14ac:dyDescent="0.2">
      <c r="B30" s="9" t="s">
        <v>4</v>
      </c>
      <c r="D30" s="38"/>
      <c r="E30" s="66"/>
      <c r="F30" s="66"/>
      <c r="G30" s="38"/>
      <c r="H30" s="66"/>
      <c r="I30" s="38"/>
      <c r="J30" s="38"/>
      <c r="K30" s="38"/>
      <c r="L30" s="30"/>
      <c r="M30" s="66"/>
      <c r="N30" s="66"/>
      <c r="O30" s="30"/>
      <c r="P30" s="66"/>
      <c r="Q30" s="38"/>
      <c r="R30" s="38"/>
    </row>
    <row r="31" spans="2:18" ht="14.25" x14ac:dyDescent="0.2">
      <c r="B31" s="374" t="s">
        <v>370</v>
      </c>
      <c r="D31" s="30" t="s">
        <v>1</v>
      </c>
      <c r="E31" s="150">
        <v>0.3</v>
      </c>
      <c r="F31" s="31"/>
      <c r="G31" s="30" t="s">
        <v>1</v>
      </c>
      <c r="H31" s="150">
        <v>0.32</v>
      </c>
      <c r="I31" s="38"/>
      <c r="J31" s="38"/>
      <c r="K31" s="38"/>
      <c r="L31" s="30" t="s">
        <v>1</v>
      </c>
      <c r="M31" s="150">
        <v>0.74</v>
      </c>
      <c r="N31" s="31"/>
      <c r="O31" s="30" t="s">
        <v>1</v>
      </c>
      <c r="P31" s="326">
        <v>0.56999999999999995</v>
      </c>
      <c r="Q31" s="38"/>
      <c r="R31" s="38"/>
    </row>
    <row r="32" spans="2:18" x14ac:dyDescent="0.2">
      <c r="D32" s="38"/>
      <c r="E32" s="31"/>
      <c r="F32" s="31"/>
      <c r="G32" s="38"/>
      <c r="H32" s="31"/>
      <c r="I32" s="38"/>
      <c r="J32" s="38"/>
      <c r="K32" s="38"/>
      <c r="L32" s="30"/>
      <c r="M32" s="66"/>
      <c r="N32" s="31"/>
      <c r="O32" s="30"/>
      <c r="P32" s="66"/>
      <c r="Q32" s="38"/>
      <c r="R32" s="38"/>
    </row>
    <row r="33" spans="2:20" x14ac:dyDescent="0.2">
      <c r="B33" s="9" t="s">
        <v>32</v>
      </c>
      <c r="D33" s="30" t="s">
        <v>1</v>
      </c>
      <c r="E33" s="35">
        <v>7.19</v>
      </c>
      <c r="F33" s="31"/>
      <c r="G33" s="30" t="s">
        <v>1</v>
      </c>
      <c r="H33" s="35">
        <v>8.06</v>
      </c>
      <c r="I33" s="38"/>
      <c r="J33" s="38"/>
      <c r="K33" s="38"/>
      <c r="L33" s="30" t="s">
        <v>1</v>
      </c>
      <c r="M33" s="35">
        <v>7.19</v>
      </c>
      <c r="N33" s="31"/>
      <c r="O33" s="30" t="s">
        <v>1</v>
      </c>
      <c r="P33" s="35">
        <v>8.06</v>
      </c>
      <c r="Q33" s="38"/>
      <c r="R33" s="38"/>
    </row>
    <row r="34" spans="2:20" ht="14.25" x14ac:dyDescent="0.2">
      <c r="B34" s="151" t="s">
        <v>201</v>
      </c>
      <c r="D34" s="38"/>
      <c r="E34" s="596">
        <v>0.02</v>
      </c>
      <c r="F34" s="66"/>
      <c r="G34" s="38"/>
      <c r="H34" s="596">
        <v>3.5999999999999997E-2</v>
      </c>
      <c r="I34" s="38"/>
      <c r="J34" s="38"/>
      <c r="K34" s="38"/>
      <c r="L34" s="30"/>
      <c r="M34" s="596">
        <v>7.0000000000000007E-2</v>
      </c>
      <c r="N34" s="31"/>
      <c r="O34" s="30"/>
      <c r="P34" s="370">
        <v>7.0999999999999994E-2</v>
      </c>
      <c r="Q34" s="38"/>
      <c r="R34" s="38"/>
    </row>
    <row r="35" spans="2:20" x14ac:dyDescent="0.2">
      <c r="D35" s="38"/>
      <c r="E35" s="31"/>
      <c r="F35" s="31"/>
      <c r="G35" s="38"/>
      <c r="H35" s="31"/>
      <c r="I35" s="38"/>
      <c r="J35" s="38"/>
      <c r="K35" s="38"/>
      <c r="L35" s="30"/>
      <c r="M35" s="66"/>
      <c r="N35" s="31"/>
      <c r="O35" s="30"/>
      <c r="P35" s="66"/>
      <c r="Q35" s="38"/>
      <c r="R35" s="38"/>
    </row>
    <row r="36" spans="2:20" x14ac:dyDescent="0.2">
      <c r="B36" s="9" t="s">
        <v>189</v>
      </c>
      <c r="C36" s="30"/>
      <c r="D36" s="30" t="s">
        <v>1</v>
      </c>
      <c r="E36" s="150">
        <v>6.88</v>
      </c>
      <c r="F36" s="31"/>
      <c r="G36" s="30" t="s">
        <v>1</v>
      </c>
      <c r="H36" s="150">
        <v>7.76</v>
      </c>
      <c r="I36" s="38"/>
      <c r="J36" s="38"/>
      <c r="K36" s="38"/>
      <c r="L36" s="30" t="s">
        <v>1</v>
      </c>
      <c r="M36" s="150">
        <v>6.88</v>
      </c>
      <c r="N36" s="31"/>
      <c r="O36" s="30" t="s">
        <v>1</v>
      </c>
      <c r="P36" s="326">
        <v>7.76</v>
      </c>
      <c r="Q36" s="38"/>
      <c r="R36" s="38"/>
    </row>
    <row r="37" spans="2:20" ht="14.25" x14ac:dyDescent="0.2">
      <c r="B37" s="151" t="s">
        <v>199</v>
      </c>
      <c r="D37" s="38"/>
      <c r="E37" s="596">
        <v>2.5000000000000001E-2</v>
      </c>
      <c r="F37" s="31"/>
      <c r="G37" s="38"/>
      <c r="H37" s="596">
        <v>4.2999999999999997E-2</v>
      </c>
      <c r="I37" s="38"/>
      <c r="J37" s="38"/>
      <c r="K37" s="38"/>
      <c r="L37" s="30"/>
      <c r="M37" s="596">
        <v>7.1999999999999995E-2</v>
      </c>
      <c r="N37" s="31"/>
      <c r="O37" s="30"/>
      <c r="P37" s="370">
        <v>7.2999999999999995E-2</v>
      </c>
      <c r="Q37" s="38"/>
      <c r="R37" s="38"/>
    </row>
    <row r="38" spans="2:20" x14ac:dyDescent="0.2">
      <c r="E38" s="66"/>
      <c r="F38" s="66"/>
      <c r="G38" s="38"/>
      <c r="H38" s="66"/>
      <c r="I38" s="38"/>
      <c r="J38" s="38"/>
      <c r="K38" s="38"/>
      <c r="L38" s="30"/>
      <c r="M38" s="38"/>
      <c r="N38" s="66"/>
      <c r="O38" s="30"/>
      <c r="P38" s="66"/>
    </row>
    <row r="39" spans="2:20" x14ac:dyDescent="0.2">
      <c r="B39" s="36" t="s">
        <v>33</v>
      </c>
      <c r="E39" s="66"/>
      <c r="F39" s="66"/>
      <c r="G39" s="38"/>
      <c r="H39" s="66"/>
      <c r="I39" s="38"/>
      <c r="J39" s="38"/>
      <c r="N39" s="14"/>
      <c r="P39" s="14"/>
    </row>
    <row r="40" spans="2:20" ht="9" customHeight="1" x14ac:dyDescent="0.2">
      <c r="E40" s="66"/>
      <c r="F40" s="66"/>
      <c r="G40" s="38"/>
      <c r="H40" s="66"/>
      <c r="I40" s="38"/>
      <c r="J40" s="38"/>
      <c r="N40" s="14"/>
      <c r="P40" s="14"/>
    </row>
    <row r="41" spans="2:20" ht="15" customHeight="1" x14ac:dyDescent="0.2">
      <c r="B41" s="9" t="s">
        <v>135</v>
      </c>
      <c r="E41" s="66">
        <v>0.30199999999999999</v>
      </c>
      <c r="F41" s="66"/>
      <c r="G41" s="38"/>
      <c r="H41" s="541">
        <v>0.27900000000000003</v>
      </c>
      <c r="I41" s="38"/>
      <c r="J41" s="38"/>
      <c r="L41" s="33"/>
      <c r="M41" s="66">
        <v>0.23499999999999999</v>
      </c>
      <c r="N41" s="14"/>
      <c r="O41" s="33"/>
      <c r="P41" s="66">
        <v>0.317</v>
      </c>
    </row>
    <row r="42" spans="2:20" x14ac:dyDescent="0.2">
      <c r="B42" s="9" t="s">
        <v>140</v>
      </c>
      <c r="E42" s="66">
        <v>0.23</v>
      </c>
      <c r="F42" s="66"/>
      <c r="G42" s="38"/>
      <c r="H42" s="66">
        <v>0.214</v>
      </c>
      <c r="I42" s="38"/>
      <c r="J42" s="38"/>
      <c r="L42" s="33"/>
      <c r="M42" s="66">
        <v>0.221</v>
      </c>
      <c r="N42" s="14"/>
      <c r="O42" s="33"/>
      <c r="P42" s="66">
        <v>0.21299999999999999</v>
      </c>
    </row>
    <row r="43" spans="2:20" ht="12.75" customHeight="1" x14ac:dyDescent="0.2">
      <c r="B43" s="9" t="s">
        <v>34</v>
      </c>
      <c r="E43" s="66">
        <v>0.13700000000000001</v>
      </c>
      <c r="F43" s="66"/>
      <c r="G43" s="38"/>
      <c r="H43" s="66">
        <v>0.114</v>
      </c>
      <c r="I43" s="38"/>
      <c r="J43" s="38"/>
      <c r="L43" s="33"/>
      <c r="M43" s="66">
        <v>0.13200000000000001</v>
      </c>
      <c r="N43" s="14"/>
      <c r="O43" s="33"/>
      <c r="P43" s="66">
        <v>0.14199999999999999</v>
      </c>
    </row>
    <row r="44" spans="2:20" ht="17.25" customHeight="1" thickBot="1" x14ac:dyDescent="0.25">
      <c r="B44" s="9" t="s">
        <v>35</v>
      </c>
      <c r="D44" s="55"/>
      <c r="E44" s="787">
        <v>0.66900000000000004</v>
      </c>
      <c r="F44" s="66"/>
      <c r="G44" s="788"/>
      <c r="H44" s="787">
        <v>0.60699999999999998</v>
      </c>
      <c r="I44" s="38"/>
      <c r="J44" s="38"/>
      <c r="L44" s="56"/>
      <c r="M44" s="787">
        <v>0.58799999999999997</v>
      </c>
      <c r="N44" s="14"/>
      <c r="O44" s="56"/>
      <c r="P44" s="787">
        <v>0.67200000000000004</v>
      </c>
      <c r="T44" s="2"/>
    </row>
    <row r="45" spans="2:20" ht="17.25" customHeight="1" x14ac:dyDescent="0.2">
      <c r="D45" s="46"/>
      <c r="E45" s="355"/>
      <c r="F45" s="66"/>
      <c r="G45" s="316"/>
      <c r="H45" s="355"/>
      <c r="I45" s="38"/>
      <c r="J45" s="38"/>
      <c r="L45" s="343"/>
      <c r="M45" s="355"/>
      <c r="N45" s="14"/>
      <c r="O45" s="343"/>
      <c r="P45" s="355"/>
      <c r="T45" s="2"/>
    </row>
    <row r="46" spans="2:20" ht="17.25" customHeight="1" x14ac:dyDescent="0.2">
      <c r="B46" s="9" t="s">
        <v>203</v>
      </c>
      <c r="D46" s="316"/>
      <c r="E46" s="541">
        <v>-6.0000000000000001E-3</v>
      </c>
      <c r="F46" s="355"/>
      <c r="G46" s="316"/>
      <c r="H46" s="541">
        <v>6.0000000000000001E-3</v>
      </c>
      <c r="L46" s="343"/>
      <c r="M46" s="541">
        <v>-5.0000000000000001E-3</v>
      </c>
      <c r="N46" s="14"/>
      <c r="O46" s="343"/>
      <c r="P46" s="541">
        <v>1.7000000000000001E-2</v>
      </c>
      <c r="T46" s="2"/>
    </row>
    <row r="47" spans="2:20" ht="17.25" customHeight="1" x14ac:dyDescent="0.2">
      <c r="E47" s="34"/>
      <c r="F47" s="34"/>
      <c r="H47" s="34"/>
      <c r="L47" s="33"/>
      <c r="M47" s="34"/>
      <c r="N47" s="34"/>
      <c r="O47" s="33"/>
      <c r="P47" s="34"/>
    </row>
    <row r="48" spans="2:20" ht="15" customHeight="1" x14ac:dyDescent="0.2">
      <c r="B48" s="63" t="s">
        <v>432</v>
      </c>
    </row>
    <row r="49" spans="2:23" ht="15" customHeight="1" x14ac:dyDescent="0.2">
      <c r="B49" s="63" t="s">
        <v>174</v>
      </c>
    </row>
    <row r="50" spans="2:23" ht="14.25" x14ac:dyDescent="0.2">
      <c r="B50" s="989" t="s">
        <v>355</v>
      </c>
      <c r="C50" s="989"/>
      <c r="D50" s="989"/>
      <c r="E50" s="989"/>
      <c r="F50" s="989"/>
      <c r="G50" s="989"/>
      <c r="H50" s="989"/>
      <c r="I50" s="989"/>
      <c r="J50" s="989"/>
      <c r="K50" s="989"/>
      <c r="L50" s="989"/>
      <c r="M50" s="989"/>
      <c r="N50" s="989"/>
      <c r="O50" s="989"/>
      <c r="P50" s="989"/>
      <c r="Q50" s="989"/>
      <c r="R50" s="989"/>
      <c r="S50" s="989"/>
      <c r="T50" s="989"/>
      <c r="U50" s="989"/>
      <c r="V50" s="989"/>
      <c r="W50" s="989"/>
    </row>
    <row r="51" spans="2:23" ht="14.25" x14ac:dyDescent="0.2">
      <c r="B51" s="989" t="s">
        <v>356</v>
      </c>
      <c r="C51" s="989"/>
      <c r="D51" s="989"/>
      <c r="E51" s="989"/>
      <c r="F51" s="989"/>
      <c r="G51" s="989"/>
      <c r="H51" s="989"/>
      <c r="I51" s="989"/>
      <c r="J51" s="989"/>
      <c r="K51" s="989"/>
      <c r="L51" s="989"/>
      <c r="M51" s="989"/>
      <c r="N51" s="989"/>
      <c r="O51" s="989"/>
      <c r="P51" s="989"/>
      <c r="Q51" s="989"/>
      <c r="R51" s="989"/>
      <c r="S51" s="989"/>
      <c r="T51" s="989"/>
      <c r="U51" s="989"/>
      <c r="V51" s="989"/>
      <c r="W51" s="989"/>
    </row>
    <row r="52" spans="2:23" ht="4.5" customHeight="1" x14ac:dyDescent="0.2">
      <c r="B52" s="342"/>
    </row>
    <row r="53" spans="2:23" ht="15" customHeight="1" x14ac:dyDescent="0.2">
      <c r="B53" s="342"/>
    </row>
  </sheetData>
  <mergeCells count="6">
    <mergeCell ref="B51:W51"/>
    <mergeCell ref="D4:H4"/>
    <mergeCell ref="L4:P4"/>
    <mergeCell ref="B1:R1"/>
    <mergeCell ref="B2:R2"/>
    <mergeCell ref="B50:W50"/>
  </mergeCells>
  <phoneticPr fontId="16" type="noConversion"/>
  <printOptions horizontalCentered="1"/>
  <pageMargins left="0.75" right="0.75" top="0.52" bottom="0.33" header="0.39" footer="0.4"/>
  <pageSetup scale="78" orientation="landscape" horizontalDpi="1200" verticalDpi="1200" r:id="rId1"/>
  <headerFooter alignWithMargins="0">
    <oddHeader>&amp;R&amp;G</oddHeader>
    <oddFooter>&amp;CPAGE 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zoomScaleNormal="100" zoomScaleSheetLayoutView="100" workbookViewId="0">
      <selection activeCell="A81" sqref="A81"/>
    </sheetView>
  </sheetViews>
  <sheetFormatPr defaultRowHeight="12.75" x14ac:dyDescent="0.2"/>
  <cols>
    <col min="1" max="1" width="9.140625" style="398"/>
    <col min="2" max="2" width="52.5703125" style="398" customWidth="1"/>
    <col min="3" max="3" width="3.42578125" style="398" customWidth="1"/>
    <col min="4" max="4" width="2.5703125" style="398" customWidth="1"/>
    <col min="5" max="5" width="11.85546875" style="398" customWidth="1"/>
    <col min="6" max="6" width="3.42578125" style="398" customWidth="1"/>
    <col min="7" max="7" width="2.5703125" style="398" customWidth="1"/>
    <col min="8" max="8" width="11.85546875" style="398" customWidth="1"/>
    <col min="9" max="9" width="3.42578125" style="398" customWidth="1"/>
    <col min="10" max="10" width="10.28515625" style="398" bestFit="1" customWidth="1"/>
    <col min="11" max="11" width="3.42578125" style="398" customWidth="1"/>
    <col min="12" max="12" width="2.5703125" style="399" customWidth="1"/>
    <col min="13" max="13" width="11.85546875" style="398" customWidth="1"/>
    <col min="14" max="14" width="3.42578125" style="398" customWidth="1"/>
    <col min="15" max="15" width="2.5703125" style="399" customWidth="1"/>
    <col min="16" max="16" width="11.85546875" style="398" customWidth="1"/>
    <col min="17" max="17" width="3.42578125" style="398" customWidth="1"/>
    <col min="18" max="18" width="10.28515625" style="398" customWidth="1"/>
    <col min="19" max="19" width="2" style="398" customWidth="1"/>
    <col min="20" max="16384" width="9.140625" style="398"/>
  </cols>
  <sheetData>
    <row r="1" spans="2:19" ht="15.75" x14ac:dyDescent="0.25">
      <c r="B1" s="992" t="s">
        <v>383</v>
      </c>
      <c r="C1" s="992"/>
      <c r="D1" s="992"/>
      <c r="E1" s="992"/>
      <c r="F1" s="992"/>
      <c r="G1" s="992"/>
      <c r="H1" s="992"/>
      <c r="I1" s="992"/>
      <c r="J1" s="992"/>
      <c r="K1" s="992"/>
      <c r="L1" s="992"/>
      <c r="M1" s="992"/>
      <c r="N1" s="992"/>
      <c r="O1" s="992"/>
      <c r="P1" s="992"/>
      <c r="Q1" s="992"/>
      <c r="R1" s="992"/>
    </row>
    <row r="2" spans="2:19" ht="12.75" customHeight="1" x14ac:dyDescent="0.25">
      <c r="B2" s="992" t="s">
        <v>310</v>
      </c>
      <c r="C2" s="992"/>
      <c r="D2" s="992"/>
      <c r="E2" s="992"/>
      <c r="F2" s="992"/>
      <c r="G2" s="992"/>
      <c r="H2" s="992"/>
      <c r="I2" s="992"/>
      <c r="J2" s="992"/>
      <c r="K2" s="992"/>
      <c r="L2" s="992"/>
      <c r="M2" s="992"/>
      <c r="N2" s="992"/>
      <c r="O2" s="992"/>
      <c r="P2" s="992"/>
      <c r="Q2" s="992"/>
      <c r="R2" s="992"/>
    </row>
    <row r="3" spans="2:19" ht="9.75" customHeight="1" x14ac:dyDescent="0.2">
      <c r="B3" s="434"/>
      <c r="C3" s="434"/>
      <c r="D3" s="433"/>
      <c r="E3" s="433"/>
      <c r="F3" s="433"/>
      <c r="G3" s="433"/>
      <c r="H3" s="433"/>
      <c r="I3" s="433"/>
      <c r="J3" s="602"/>
      <c r="K3" s="433"/>
      <c r="L3" s="433"/>
      <c r="M3" s="433"/>
      <c r="N3" s="433"/>
      <c r="O3" s="433"/>
      <c r="P3" s="433"/>
      <c r="Q3" s="433"/>
      <c r="R3" s="602"/>
    </row>
    <row r="4" spans="2:19" s="428" customFormat="1" x14ac:dyDescent="0.2">
      <c r="B4" s="427"/>
      <c r="C4" s="427"/>
      <c r="D4" s="429"/>
      <c r="E4" s="431"/>
      <c r="F4" s="429"/>
      <c r="G4" s="429"/>
      <c r="H4" s="429"/>
      <c r="I4" s="430"/>
      <c r="J4" s="429"/>
      <c r="K4" s="430"/>
      <c r="L4" s="431"/>
      <c r="M4" s="431"/>
      <c r="N4" s="432"/>
      <c r="O4" s="431"/>
      <c r="P4" s="431"/>
      <c r="Q4" s="430"/>
      <c r="R4" s="429"/>
      <c r="S4" s="427"/>
    </row>
    <row r="5" spans="2:19" ht="7.5" customHeight="1" x14ac:dyDescent="0.2">
      <c r="B5" s="401"/>
      <c r="C5" s="401"/>
      <c r="D5" s="410"/>
      <c r="E5" s="410"/>
      <c r="F5" s="410"/>
      <c r="G5" s="410"/>
      <c r="H5" s="410"/>
      <c r="I5" s="410"/>
      <c r="J5" s="410"/>
      <c r="K5" s="410"/>
      <c r="L5" s="413"/>
      <c r="M5" s="410"/>
      <c r="N5" s="410"/>
      <c r="O5" s="413"/>
      <c r="P5" s="410"/>
      <c r="Q5" s="410"/>
      <c r="R5" s="410"/>
      <c r="S5" s="401"/>
    </row>
    <row r="6" spans="2:19" ht="12.75" customHeight="1" x14ac:dyDescent="0.2">
      <c r="B6" s="412"/>
      <c r="C6" s="401"/>
      <c r="D6" s="410"/>
      <c r="E6" s="410"/>
      <c r="F6" s="410"/>
      <c r="G6" s="410"/>
      <c r="H6" s="410"/>
      <c r="I6" s="410"/>
      <c r="J6" s="410"/>
      <c r="K6" s="410"/>
      <c r="L6" s="413"/>
      <c r="M6" s="410"/>
      <c r="N6" s="410"/>
      <c r="O6" s="413"/>
      <c r="P6" s="410"/>
      <c r="Q6" s="410"/>
      <c r="R6" s="410"/>
      <c r="S6" s="401"/>
    </row>
    <row r="7" spans="2:19" ht="9.75" customHeight="1" x14ac:dyDescent="0.2">
      <c r="B7" s="427"/>
      <c r="C7" s="401"/>
      <c r="D7" s="410"/>
      <c r="E7" s="426"/>
      <c r="F7" s="410"/>
      <c r="G7" s="410"/>
      <c r="H7" s="410"/>
      <c r="I7" s="410"/>
      <c r="J7" s="410"/>
      <c r="K7" s="410"/>
      <c r="L7" s="413"/>
      <c r="M7" s="410"/>
      <c r="N7" s="410"/>
      <c r="O7" s="413"/>
      <c r="P7" s="410"/>
      <c r="Q7" s="410"/>
      <c r="R7" s="410"/>
      <c r="S7" s="401"/>
    </row>
    <row r="8" spans="2:19" x14ac:dyDescent="0.2">
      <c r="B8" s="401"/>
      <c r="C8" s="401"/>
      <c r="D8" s="413"/>
      <c r="E8" s="424"/>
      <c r="F8" s="414"/>
      <c r="G8" s="413"/>
      <c r="H8" s="424"/>
      <c r="I8" s="410"/>
      <c r="J8" s="368"/>
      <c r="K8" s="410"/>
      <c r="L8" s="413"/>
      <c r="M8" s="414"/>
      <c r="N8" s="414"/>
      <c r="O8" s="413"/>
      <c r="P8" s="414"/>
      <c r="Q8" s="410"/>
      <c r="R8" s="368"/>
      <c r="S8" s="401"/>
    </row>
    <row r="9" spans="2:19" x14ac:dyDescent="0.2">
      <c r="B9" s="401"/>
      <c r="C9" s="401"/>
      <c r="D9" s="410"/>
      <c r="E9" s="424"/>
      <c r="F9" s="414"/>
      <c r="G9" s="410"/>
      <c r="H9" s="424"/>
      <c r="I9" s="410"/>
      <c r="J9" s="368"/>
      <c r="K9" s="410"/>
      <c r="L9" s="413"/>
      <c r="M9" s="414"/>
      <c r="N9" s="414"/>
      <c r="O9" s="413"/>
      <c r="P9" s="414"/>
      <c r="Q9" s="410"/>
      <c r="R9" s="368"/>
      <c r="S9" s="401"/>
    </row>
    <row r="10" spans="2:19" x14ac:dyDescent="0.2">
      <c r="B10" s="401"/>
      <c r="C10" s="401"/>
      <c r="D10" s="410"/>
      <c r="E10" s="424"/>
      <c r="F10" s="414"/>
      <c r="G10" s="410"/>
      <c r="H10" s="424"/>
      <c r="I10" s="410"/>
      <c r="J10" s="368"/>
      <c r="K10" s="410"/>
      <c r="L10" s="413"/>
      <c r="M10" s="414"/>
      <c r="N10" s="414"/>
      <c r="O10" s="413"/>
      <c r="P10" s="414"/>
      <c r="Q10" s="410"/>
      <c r="R10" s="368"/>
      <c r="S10" s="401"/>
    </row>
    <row r="11" spans="2:19" x14ac:dyDescent="0.2">
      <c r="B11" s="425"/>
      <c r="C11" s="401"/>
      <c r="D11" s="410"/>
      <c r="E11" s="424"/>
      <c r="F11" s="414"/>
      <c r="G11" s="410"/>
      <c r="H11" s="424"/>
      <c r="I11" s="410"/>
      <c r="J11" s="368"/>
      <c r="K11" s="410"/>
      <c r="L11" s="413"/>
      <c r="M11" s="414"/>
      <c r="N11" s="414"/>
      <c r="O11" s="413"/>
      <c r="P11" s="414"/>
      <c r="Q11" s="410"/>
      <c r="R11" s="368"/>
      <c r="S11" s="401"/>
    </row>
    <row r="12" spans="2:19" x14ac:dyDescent="0.2">
      <c r="B12" s="401"/>
      <c r="C12" s="401"/>
      <c r="D12" s="410"/>
      <c r="E12" s="424"/>
      <c r="F12" s="414"/>
      <c r="G12" s="410"/>
      <c r="H12" s="424"/>
      <c r="I12" s="410"/>
      <c r="J12" s="368"/>
      <c r="K12" s="410"/>
      <c r="L12" s="413"/>
      <c r="M12" s="414"/>
      <c r="N12" s="414"/>
      <c r="O12" s="413"/>
      <c r="P12" s="414"/>
      <c r="Q12" s="410"/>
      <c r="R12" s="368"/>
      <c r="S12" s="401"/>
    </row>
    <row r="13" spans="2:19" x14ac:dyDescent="0.2">
      <c r="B13" s="401"/>
      <c r="C13" s="401"/>
      <c r="D13" s="410"/>
      <c r="E13" s="424"/>
      <c r="F13" s="414"/>
      <c r="G13" s="410"/>
      <c r="H13" s="424"/>
      <c r="I13" s="410"/>
      <c r="J13" s="368"/>
      <c r="K13" s="410"/>
      <c r="L13" s="413"/>
      <c r="M13" s="414"/>
      <c r="N13" s="414"/>
      <c r="O13" s="413"/>
      <c r="P13" s="414"/>
      <c r="Q13" s="410"/>
      <c r="R13" s="368"/>
      <c r="S13" s="401"/>
    </row>
    <row r="14" spans="2:19" x14ac:dyDescent="0.2">
      <c r="B14" s="401"/>
      <c r="C14" s="401"/>
      <c r="D14" s="410"/>
      <c r="E14" s="424"/>
      <c r="F14" s="414"/>
      <c r="G14" s="410"/>
      <c r="H14" s="424"/>
      <c r="I14" s="410"/>
      <c r="J14" s="368"/>
      <c r="K14" s="410"/>
      <c r="L14" s="413"/>
      <c r="M14" s="414"/>
      <c r="N14" s="414"/>
      <c r="O14" s="413"/>
      <c r="P14" s="414"/>
      <c r="Q14" s="410"/>
      <c r="R14" s="369"/>
      <c r="S14" s="401"/>
    </row>
    <row r="15" spans="2:19" x14ac:dyDescent="0.2">
      <c r="B15" s="401"/>
      <c r="C15" s="401"/>
      <c r="D15" s="410"/>
      <c r="E15" s="372"/>
      <c r="F15" s="414"/>
      <c r="G15" s="410"/>
      <c r="H15" s="424"/>
      <c r="I15" s="410"/>
      <c r="J15" s="368"/>
      <c r="K15" s="410"/>
      <c r="L15" s="413"/>
      <c r="M15" s="414"/>
      <c r="N15" s="414"/>
      <c r="O15" s="413"/>
      <c r="P15" s="414"/>
      <c r="Q15" s="410"/>
      <c r="R15" s="368"/>
      <c r="S15" s="401"/>
    </row>
    <row r="16" spans="2:19" x14ac:dyDescent="0.2">
      <c r="B16" s="401"/>
      <c r="C16" s="401"/>
      <c r="D16" s="410"/>
      <c r="E16" s="424"/>
      <c r="F16" s="414"/>
      <c r="G16" s="410"/>
      <c r="H16" s="424"/>
      <c r="I16" s="410"/>
      <c r="J16" s="368"/>
      <c r="K16" s="410"/>
      <c r="L16" s="413"/>
      <c r="M16" s="424"/>
      <c r="N16" s="414"/>
      <c r="O16" s="413"/>
      <c r="P16" s="424"/>
      <c r="Q16" s="410"/>
      <c r="R16" s="369"/>
      <c r="S16" s="401"/>
    </row>
    <row r="17" spans="2:19" ht="7.5" customHeight="1" x14ac:dyDescent="0.2">
      <c r="B17" s="401"/>
      <c r="C17" s="401"/>
      <c r="D17" s="410"/>
      <c r="E17" s="424"/>
      <c r="F17" s="414"/>
      <c r="G17" s="410"/>
      <c r="H17" s="414"/>
      <c r="I17" s="410"/>
      <c r="J17" s="422"/>
      <c r="K17" s="410"/>
      <c r="L17" s="413"/>
      <c r="M17" s="414"/>
      <c r="N17" s="414"/>
      <c r="O17" s="413"/>
      <c r="P17" s="414"/>
      <c r="Q17" s="410"/>
      <c r="R17" s="422"/>
      <c r="S17" s="401"/>
    </row>
    <row r="18" spans="2:19" x14ac:dyDescent="0.2">
      <c r="B18" s="401"/>
      <c r="C18" s="401"/>
      <c r="D18" s="413"/>
      <c r="E18" s="424"/>
      <c r="F18" s="414"/>
      <c r="G18" s="413"/>
      <c r="H18" s="424"/>
      <c r="I18" s="410"/>
      <c r="J18" s="368"/>
      <c r="K18" s="410"/>
      <c r="L18" s="413"/>
      <c r="M18" s="414"/>
      <c r="N18" s="414"/>
      <c r="O18" s="413"/>
      <c r="P18" s="414"/>
      <c r="Q18" s="410"/>
      <c r="R18" s="369"/>
      <c r="S18" s="401"/>
    </row>
    <row r="19" spans="2:19" ht="10.5" customHeight="1" x14ac:dyDescent="0.2">
      <c r="B19" s="401"/>
      <c r="C19" s="401"/>
      <c r="D19" s="410"/>
      <c r="E19" s="414"/>
      <c r="F19" s="414"/>
      <c r="G19" s="410"/>
      <c r="H19" s="414"/>
      <c r="I19" s="410"/>
      <c r="J19" s="422"/>
      <c r="K19" s="410"/>
      <c r="L19" s="413"/>
      <c r="M19" s="414"/>
      <c r="N19" s="414"/>
      <c r="O19" s="413"/>
      <c r="P19" s="414"/>
      <c r="Q19" s="410"/>
      <c r="R19" s="422"/>
      <c r="S19" s="401"/>
    </row>
    <row r="20" spans="2:19" x14ac:dyDescent="0.2">
      <c r="B20" s="401"/>
      <c r="C20" s="401"/>
      <c r="D20" s="413"/>
      <c r="E20" s="414"/>
      <c r="F20" s="414"/>
      <c r="G20" s="413"/>
      <c r="H20" s="414"/>
      <c r="I20" s="410"/>
      <c r="J20" s="368"/>
      <c r="K20" s="410"/>
      <c r="L20" s="413"/>
      <c r="M20" s="414"/>
      <c r="N20" s="414"/>
      <c r="O20" s="413"/>
      <c r="P20" s="414"/>
      <c r="Q20" s="410"/>
      <c r="R20" s="423"/>
      <c r="S20" s="401"/>
    </row>
    <row r="21" spans="2:19" ht="7.5" customHeight="1" x14ac:dyDescent="0.2">
      <c r="B21" s="401"/>
      <c r="C21" s="401"/>
      <c r="D21" s="413"/>
      <c r="E21" s="414"/>
      <c r="F21" s="414"/>
      <c r="G21" s="413"/>
      <c r="H21" s="414"/>
      <c r="I21" s="410"/>
      <c r="J21" s="422"/>
      <c r="K21" s="410"/>
      <c r="L21" s="413"/>
      <c r="M21" s="414"/>
      <c r="N21" s="414"/>
      <c r="O21" s="413"/>
      <c r="P21" s="414"/>
      <c r="Q21" s="410"/>
      <c r="R21" s="421"/>
      <c r="S21" s="401"/>
    </row>
    <row r="22" spans="2:19" x14ac:dyDescent="0.2">
      <c r="B22" s="401"/>
      <c r="C22" s="401"/>
      <c r="D22" s="413"/>
      <c r="E22" s="414"/>
      <c r="F22" s="414"/>
      <c r="G22" s="413"/>
      <c r="H22" s="414"/>
      <c r="I22" s="410"/>
      <c r="J22" s="368"/>
      <c r="K22" s="410"/>
      <c r="L22" s="413"/>
      <c r="M22" s="414"/>
      <c r="N22" s="414"/>
      <c r="O22" s="413"/>
      <c r="P22" s="414"/>
      <c r="Q22" s="410"/>
      <c r="R22" s="420"/>
      <c r="S22" s="401"/>
    </row>
    <row r="23" spans="2:19" ht="9" customHeight="1" x14ac:dyDescent="0.2">
      <c r="B23" s="401"/>
      <c r="C23" s="401"/>
      <c r="D23" s="410"/>
      <c r="E23" s="414"/>
      <c r="F23" s="414"/>
      <c r="G23" s="410"/>
      <c r="H23" s="414"/>
      <c r="I23" s="410"/>
      <c r="J23" s="410"/>
      <c r="K23" s="410"/>
      <c r="L23" s="413"/>
      <c r="M23" s="410"/>
      <c r="N23" s="414"/>
      <c r="O23" s="413"/>
      <c r="P23" s="414"/>
      <c r="Q23" s="410"/>
      <c r="R23" s="410"/>
      <c r="S23" s="401"/>
    </row>
    <row r="24" spans="2:19" x14ac:dyDescent="0.2">
      <c r="B24" s="401"/>
      <c r="C24" s="401"/>
      <c r="D24" s="410"/>
      <c r="E24" s="414"/>
      <c r="F24" s="414"/>
      <c r="G24" s="410"/>
      <c r="H24" s="419"/>
      <c r="I24" s="410"/>
      <c r="J24" s="410"/>
      <c r="K24" s="410"/>
      <c r="L24" s="413"/>
      <c r="M24" s="410"/>
      <c r="N24" s="419"/>
      <c r="O24" s="413"/>
      <c r="P24" s="414"/>
      <c r="Q24" s="410"/>
      <c r="R24" s="410"/>
      <c r="S24" s="401"/>
    </row>
    <row r="25" spans="2:19" x14ac:dyDescent="0.2">
      <c r="B25" s="412"/>
      <c r="C25" s="401"/>
      <c r="D25" s="410"/>
      <c r="E25" s="414"/>
      <c r="F25" s="414"/>
      <c r="G25" s="410"/>
      <c r="H25" s="419"/>
      <c r="I25" s="410"/>
      <c r="J25" s="410"/>
      <c r="K25" s="410"/>
      <c r="L25" s="413"/>
      <c r="M25" s="410"/>
      <c r="N25" s="414"/>
      <c r="O25" s="413"/>
      <c r="P25" s="414"/>
      <c r="Q25" s="410"/>
      <c r="R25" s="410"/>
      <c r="S25" s="401"/>
    </row>
    <row r="26" spans="2:19" ht="11.25" customHeight="1" x14ac:dyDescent="0.2">
      <c r="B26" s="401"/>
      <c r="C26" s="401"/>
      <c r="D26" s="410"/>
      <c r="E26" s="410"/>
      <c r="F26" s="410"/>
      <c r="G26" s="410"/>
      <c r="H26" s="410"/>
      <c r="I26" s="410"/>
      <c r="J26" s="410"/>
      <c r="K26" s="410"/>
      <c r="L26" s="413"/>
      <c r="M26" s="410"/>
      <c r="N26" s="410"/>
      <c r="O26" s="413"/>
      <c r="P26" s="410"/>
      <c r="Q26" s="410"/>
      <c r="R26" s="410"/>
      <c r="S26" s="401"/>
    </row>
    <row r="27" spans="2:19" ht="14.25" customHeight="1" x14ac:dyDescent="0.2">
      <c r="B27" s="418"/>
      <c r="C27" s="401"/>
      <c r="D27" s="413"/>
      <c r="E27" s="416"/>
      <c r="F27" s="410"/>
      <c r="G27" s="413"/>
      <c r="H27" s="416"/>
      <c r="I27" s="410"/>
      <c r="J27" s="410"/>
      <c r="K27" s="410"/>
      <c r="L27" s="413"/>
      <c r="M27" s="416"/>
      <c r="N27" s="410"/>
      <c r="O27" s="413"/>
      <c r="P27" s="416"/>
      <c r="Q27" s="410"/>
      <c r="R27" s="410"/>
      <c r="S27" s="401"/>
    </row>
    <row r="28" spans="2:19" x14ac:dyDescent="0.2">
      <c r="B28" s="401"/>
      <c r="C28" s="401"/>
      <c r="D28" s="410"/>
      <c r="E28" s="411"/>
      <c r="F28" s="411"/>
      <c r="G28" s="410"/>
      <c r="H28" s="411"/>
      <c r="I28" s="410"/>
      <c r="J28" s="410"/>
      <c r="K28" s="410"/>
      <c r="L28" s="413"/>
      <c r="M28" s="411"/>
      <c r="N28" s="411"/>
      <c r="O28" s="413"/>
      <c r="P28" s="411"/>
      <c r="Q28" s="410"/>
      <c r="R28" s="410"/>
      <c r="S28" s="401"/>
    </row>
    <row r="29" spans="2:19" x14ac:dyDescent="0.2">
      <c r="B29" s="418"/>
      <c r="C29" s="401"/>
      <c r="D29" s="413"/>
      <c r="E29" s="416"/>
      <c r="F29" s="414"/>
      <c r="G29" s="413"/>
      <c r="H29" s="416"/>
      <c r="I29" s="410"/>
      <c r="J29" s="410"/>
      <c r="K29" s="410"/>
      <c r="L29" s="413"/>
      <c r="M29" s="416"/>
      <c r="N29" s="414"/>
      <c r="O29" s="413"/>
      <c r="P29" s="417"/>
      <c r="Q29" s="410"/>
      <c r="R29" s="410"/>
      <c r="S29" s="401"/>
    </row>
    <row r="30" spans="2:19" x14ac:dyDescent="0.2">
      <c r="B30" s="401"/>
      <c r="C30" s="401"/>
      <c r="D30" s="410"/>
      <c r="E30" s="414"/>
      <c r="F30" s="414"/>
      <c r="G30" s="410"/>
      <c r="H30" s="414"/>
      <c r="I30" s="410"/>
      <c r="J30" s="410"/>
      <c r="K30" s="410"/>
      <c r="L30" s="413"/>
      <c r="M30" s="411"/>
      <c r="N30" s="414"/>
      <c r="O30" s="413"/>
      <c r="P30" s="411"/>
      <c r="Q30" s="410"/>
      <c r="R30" s="410"/>
      <c r="S30" s="401"/>
    </row>
    <row r="31" spans="2:19" x14ac:dyDescent="0.2">
      <c r="B31" s="401"/>
      <c r="C31" s="401"/>
      <c r="D31" s="413"/>
      <c r="E31" s="404"/>
      <c r="F31" s="414"/>
      <c r="G31" s="413"/>
      <c r="H31" s="404"/>
      <c r="I31" s="410"/>
      <c r="J31" s="410"/>
      <c r="K31" s="410"/>
      <c r="L31" s="413"/>
      <c r="M31" s="410"/>
      <c r="N31" s="413"/>
      <c r="O31" s="413"/>
      <c r="P31" s="410"/>
      <c r="Q31" s="410"/>
      <c r="R31" s="410"/>
      <c r="S31" s="401"/>
    </row>
    <row r="32" spans="2:19" x14ac:dyDescent="0.2">
      <c r="B32" s="415"/>
      <c r="C32" s="401"/>
      <c r="D32" s="410"/>
      <c r="E32" s="411"/>
      <c r="F32" s="411"/>
      <c r="G32" s="410"/>
      <c r="H32" s="370"/>
      <c r="I32" s="410"/>
      <c r="J32" s="410"/>
      <c r="K32" s="410"/>
      <c r="L32" s="413"/>
      <c r="M32" s="410"/>
      <c r="N32" s="413"/>
      <c r="O32" s="413"/>
      <c r="P32" s="410"/>
      <c r="Q32" s="410"/>
      <c r="R32" s="410"/>
      <c r="S32" s="401"/>
    </row>
    <row r="33" spans="2:19" x14ac:dyDescent="0.2">
      <c r="B33" s="401"/>
      <c r="C33" s="401"/>
      <c r="D33" s="410"/>
      <c r="E33" s="414"/>
      <c r="F33" s="414"/>
      <c r="G33" s="410"/>
      <c r="H33" s="414"/>
      <c r="I33" s="410"/>
      <c r="J33" s="410"/>
      <c r="K33" s="410"/>
      <c r="L33" s="413"/>
      <c r="M33" s="410"/>
      <c r="N33" s="413"/>
      <c r="O33" s="413"/>
      <c r="P33" s="410"/>
      <c r="Q33" s="410"/>
      <c r="R33" s="410"/>
      <c r="S33" s="401"/>
    </row>
    <row r="34" spans="2:19" x14ac:dyDescent="0.2">
      <c r="B34" s="401"/>
      <c r="C34" s="413"/>
      <c r="D34" s="413"/>
      <c r="E34" s="416"/>
      <c r="F34" s="414"/>
      <c r="G34" s="413"/>
      <c r="H34" s="416"/>
      <c r="I34" s="410"/>
      <c r="J34" s="410"/>
      <c r="K34" s="410"/>
      <c r="L34" s="413"/>
      <c r="M34" s="410"/>
      <c r="N34" s="413"/>
      <c r="O34" s="413"/>
      <c r="P34" s="410"/>
      <c r="Q34" s="410"/>
      <c r="R34" s="410"/>
      <c r="S34" s="401"/>
    </row>
    <row r="35" spans="2:19" x14ac:dyDescent="0.2">
      <c r="B35" s="415"/>
      <c r="C35" s="401"/>
      <c r="D35" s="410"/>
      <c r="E35" s="411"/>
      <c r="F35" s="414"/>
      <c r="G35" s="410"/>
      <c r="H35" s="370"/>
      <c r="I35" s="410"/>
      <c r="J35" s="410"/>
      <c r="K35" s="410"/>
      <c r="L35" s="413"/>
      <c r="M35" s="410"/>
      <c r="N35" s="413"/>
      <c r="O35" s="413"/>
      <c r="P35" s="410"/>
      <c r="Q35" s="410"/>
      <c r="R35" s="410"/>
      <c r="S35" s="401"/>
    </row>
    <row r="36" spans="2:19" x14ac:dyDescent="0.2">
      <c r="B36" s="401"/>
      <c r="C36" s="401"/>
      <c r="D36" s="401"/>
      <c r="E36" s="411"/>
      <c r="F36" s="411"/>
      <c r="G36" s="410"/>
      <c r="H36" s="411"/>
      <c r="I36" s="410"/>
      <c r="J36" s="410"/>
      <c r="K36" s="410"/>
      <c r="L36" s="413"/>
      <c r="M36" s="410"/>
      <c r="N36" s="413"/>
      <c r="O36" s="413"/>
      <c r="P36" s="410"/>
      <c r="Q36" s="401"/>
      <c r="R36" s="401"/>
      <c r="S36" s="401"/>
    </row>
    <row r="37" spans="2:19" x14ac:dyDescent="0.2">
      <c r="B37" s="412"/>
      <c r="C37" s="401"/>
      <c r="D37" s="401"/>
      <c r="E37" s="409"/>
      <c r="F37" s="409"/>
      <c r="G37" s="401"/>
      <c r="H37" s="409"/>
      <c r="I37" s="401"/>
      <c r="J37" s="401"/>
      <c r="K37" s="401"/>
      <c r="L37" s="402"/>
      <c r="M37" s="401"/>
      <c r="N37" s="402"/>
      <c r="O37" s="402"/>
      <c r="P37" s="401"/>
      <c r="Q37" s="401"/>
      <c r="R37" s="401"/>
      <c r="S37" s="401"/>
    </row>
    <row r="38" spans="2:19" ht="13.5" customHeight="1" x14ac:dyDescent="0.2">
      <c r="B38" s="401"/>
      <c r="C38" s="401"/>
      <c r="D38" s="401"/>
      <c r="E38" s="409"/>
      <c r="F38" s="409"/>
      <c r="G38" s="401"/>
      <c r="H38" s="409"/>
      <c r="I38" s="401"/>
      <c r="J38" s="401"/>
      <c r="K38" s="401"/>
      <c r="L38" s="402"/>
      <c r="M38" s="401"/>
      <c r="N38" s="409"/>
      <c r="O38" s="402"/>
      <c r="P38" s="409"/>
      <c r="Q38" s="401"/>
      <c r="R38" s="401"/>
      <c r="S38" s="401"/>
    </row>
    <row r="39" spans="2:19" ht="15" customHeight="1" x14ac:dyDescent="0.2">
      <c r="B39" s="401"/>
      <c r="C39" s="401"/>
      <c r="D39" s="401"/>
      <c r="E39" s="409"/>
      <c r="F39" s="409"/>
      <c r="G39" s="401"/>
      <c r="H39" s="409"/>
      <c r="I39" s="401"/>
      <c r="J39" s="401"/>
      <c r="K39" s="401"/>
      <c r="L39" s="407"/>
      <c r="M39" s="409"/>
      <c r="N39" s="409"/>
      <c r="O39" s="407"/>
      <c r="P39" s="409"/>
      <c r="Q39" s="401"/>
      <c r="R39" s="401"/>
      <c r="S39" s="401"/>
    </row>
    <row r="40" spans="2:19" x14ac:dyDescent="0.2">
      <c r="B40" s="401"/>
      <c r="C40" s="401"/>
      <c r="D40" s="401"/>
      <c r="E40" s="409"/>
      <c r="F40" s="409"/>
      <c r="G40" s="401"/>
      <c r="H40" s="409"/>
      <c r="I40" s="401"/>
      <c r="J40" s="401"/>
      <c r="K40" s="401"/>
      <c r="L40" s="407"/>
      <c r="M40" s="409"/>
      <c r="N40" s="409"/>
      <c r="O40" s="407"/>
      <c r="P40" s="409"/>
      <c r="Q40" s="401"/>
      <c r="R40" s="401"/>
      <c r="S40" s="401"/>
    </row>
    <row r="41" spans="2:19" ht="12.75" customHeight="1" x14ac:dyDescent="0.2">
      <c r="B41" s="401"/>
      <c r="C41" s="401"/>
      <c r="D41" s="401"/>
      <c r="E41" s="409"/>
      <c r="F41" s="409"/>
      <c r="G41" s="401"/>
      <c r="H41" s="409"/>
      <c r="I41" s="401"/>
      <c r="J41" s="401"/>
      <c r="K41" s="401"/>
      <c r="L41" s="407"/>
      <c r="M41" s="409"/>
      <c r="N41" s="409"/>
      <c r="O41" s="407"/>
      <c r="P41" s="409"/>
      <c r="Q41" s="401"/>
      <c r="R41" s="401"/>
      <c r="S41" s="401"/>
    </row>
    <row r="42" spans="2:19" ht="17.25" customHeight="1" x14ac:dyDescent="0.2">
      <c r="B42" s="401"/>
      <c r="C42" s="401"/>
      <c r="D42" s="401"/>
      <c r="E42" s="409"/>
      <c r="F42" s="409"/>
      <c r="G42" s="401"/>
      <c r="H42" s="409"/>
      <c r="I42" s="401"/>
      <c r="J42" s="401"/>
      <c r="K42" s="401"/>
      <c r="L42" s="407"/>
      <c r="M42" s="409"/>
      <c r="N42" s="409"/>
      <c r="O42" s="407"/>
      <c r="P42" s="409"/>
      <c r="Q42" s="401"/>
      <c r="R42" s="401"/>
      <c r="S42" s="401"/>
    </row>
    <row r="43" spans="2:19" ht="17.25" customHeight="1" x14ac:dyDescent="0.2">
      <c r="B43" s="401"/>
      <c r="C43" s="401"/>
      <c r="D43" s="401"/>
      <c r="E43" s="409"/>
      <c r="F43" s="409"/>
      <c r="G43" s="401"/>
      <c r="H43" s="409"/>
      <c r="I43" s="401"/>
      <c r="J43" s="401"/>
      <c r="K43" s="401"/>
      <c r="L43" s="407"/>
      <c r="M43" s="409"/>
      <c r="N43" s="409"/>
      <c r="O43" s="407"/>
      <c r="P43" s="409"/>
      <c r="Q43" s="401"/>
      <c r="R43" s="401"/>
      <c r="S43" s="401"/>
    </row>
    <row r="44" spans="2:19" ht="17.25" customHeight="1" x14ac:dyDescent="0.2">
      <c r="B44" s="401"/>
      <c r="C44" s="401"/>
      <c r="D44" s="410"/>
      <c r="E44" s="411"/>
      <c r="F44" s="411"/>
      <c r="G44" s="410"/>
      <c r="H44" s="371"/>
      <c r="I44" s="401"/>
      <c r="J44" s="401"/>
      <c r="K44" s="401"/>
      <c r="L44" s="407"/>
      <c r="M44" s="409"/>
      <c r="N44" s="409"/>
      <c r="O44" s="407"/>
      <c r="P44" s="409"/>
      <c r="Q44" s="401"/>
      <c r="R44" s="401"/>
      <c r="S44" s="401"/>
    </row>
    <row r="45" spans="2:19" ht="17.25" customHeight="1" x14ac:dyDescent="0.2">
      <c r="B45" s="401"/>
      <c r="C45" s="401"/>
      <c r="D45" s="401"/>
      <c r="E45" s="406"/>
      <c r="F45" s="406"/>
      <c r="G45" s="401"/>
      <c r="H45" s="406"/>
      <c r="I45" s="401"/>
      <c r="J45" s="401"/>
      <c r="K45" s="401"/>
      <c r="L45" s="407"/>
      <c r="M45" s="406"/>
      <c r="N45" s="406"/>
      <c r="O45" s="407"/>
      <c r="P45" s="406"/>
      <c r="Q45" s="401"/>
      <c r="R45" s="401"/>
      <c r="S45" s="401"/>
    </row>
    <row r="46" spans="2:19" ht="14.25" x14ac:dyDescent="0.2">
      <c r="B46" s="405"/>
      <c r="C46" s="401"/>
      <c r="D46" s="401"/>
      <c r="E46" s="401"/>
      <c r="F46" s="401"/>
      <c r="G46" s="401"/>
      <c r="H46" s="401"/>
      <c r="I46" s="401"/>
      <c r="J46" s="401"/>
      <c r="K46" s="401"/>
      <c r="L46" s="402"/>
      <c r="M46" s="401"/>
      <c r="N46" s="401"/>
      <c r="O46" s="402"/>
      <c r="P46" s="401"/>
      <c r="Q46" s="401"/>
      <c r="R46" s="401"/>
      <c r="S46" s="401"/>
    </row>
    <row r="47" spans="2:19" ht="14.25" x14ac:dyDescent="0.2">
      <c r="B47" s="405"/>
      <c r="C47" s="401"/>
      <c r="D47" s="401"/>
      <c r="E47" s="401"/>
      <c r="F47" s="401"/>
      <c r="G47" s="401"/>
      <c r="H47" s="401"/>
      <c r="I47" s="401"/>
      <c r="J47" s="401"/>
      <c r="K47" s="401"/>
      <c r="L47" s="402"/>
      <c r="M47" s="401"/>
      <c r="N47" s="401"/>
      <c r="O47" s="402"/>
      <c r="P47" s="401"/>
      <c r="Q47" s="401"/>
      <c r="R47" s="401"/>
      <c r="S47" s="401"/>
    </row>
    <row r="48" spans="2:19" ht="14.25" x14ac:dyDescent="0.2">
      <c r="B48" s="991"/>
      <c r="C48" s="991"/>
      <c r="D48" s="991"/>
      <c r="E48" s="991"/>
      <c r="F48" s="991"/>
      <c r="G48" s="991"/>
      <c r="H48" s="991"/>
      <c r="I48" s="991"/>
      <c r="J48" s="991"/>
      <c r="K48" s="991"/>
      <c r="L48" s="991"/>
      <c r="M48" s="991"/>
      <c r="N48" s="991"/>
      <c r="O48" s="991"/>
      <c r="P48" s="991"/>
      <c r="Q48" s="991"/>
      <c r="R48" s="991"/>
      <c r="S48" s="401"/>
    </row>
    <row r="49" spans="2:19" ht="14.45" customHeight="1" x14ac:dyDescent="0.2">
      <c r="B49" s="991"/>
      <c r="C49" s="991"/>
      <c r="D49" s="991"/>
      <c r="E49" s="991"/>
      <c r="F49" s="991"/>
      <c r="G49" s="991"/>
      <c r="H49" s="991"/>
      <c r="I49" s="991"/>
      <c r="J49" s="991"/>
      <c r="K49" s="991"/>
      <c r="L49" s="991"/>
      <c r="M49" s="991"/>
      <c r="N49" s="991"/>
      <c r="O49" s="991"/>
      <c r="P49" s="991"/>
      <c r="Q49" s="991"/>
      <c r="R49" s="991"/>
      <c r="S49" s="401"/>
    </row>
    <row r="50" spans="2:19" ht="15" customHeight="1" x14ac:dyDescent="0.2">
      <c r="B50" s="403"/>
      <c r="C50" s="401"/>
      <c r="D50" s="401"/>
      <c r="E50" s="401"/>
      <c r="F50" s="401"/>
      <c r="G50" s="401"/>
      <c r="H50" s="401"/>
      <c r="I50" s="401"/>
      <c r="J50" s="401"/>
      <c r="K50" s="401"/>
      <c r="L50" s="402"/>
      <c r="M50" s="401"/>
      <c r="N50" s="401"/>
      <c r="O50" s="402"/>
      <c r="P50" s="401"/>
      <c r="Q50" s="401"/>
      <c r="R50" s="401"/>
      <c r="S50" s="401"/>
    </row>
    <row r="51" spans="2:19" ht="15" customHeight="1" x14ac:dyDescent="0.2">
      <c r="B51" s="400"/>
      <c r="L51" s="398"/>
      <c r="O51" s="398"/>
    </row>
  </sheetData>
  <mergeCells count="4">
    <mergeCell ref="B48:R48"/>
    <mergeCell ref="B49:R49"/>
    <mergeCell ref="B1:R1"/>
    <mergeCell ref="B2:R2"/>
  </mergeCells>
  <printOptions horizontalCentered="1"/>
  <pageMargins left="0.75" right="0.75" top="0.57999999999999996" bottom="0.4" header="0.5" footer="0.5"/>
  <pageSetup scale="80" orientation="landscape" horizontalDpi="1200" verticalDpi="1200" r:id="rId1"/>
  <headerFooter alignWithMargins="0">
    <oddHeader>&amp;R&amp;G</oddHeader>
    <oddFooter>&amp;CPAGE 3</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80" zoomScaleNormal="80" zoomScaleSheetLayoutView="80" workbookViewId="0">
      <selection activeCell="A96" sqref="A96"/>
    </sheetView>
  </sheetViews>
  <sheetFormatPr defaultRowHeight="12.75" x14ac:dyDescent="0.2"/>
  <cols>
    <col min="1" max="1" width="3" style="2" customWidth="1"/>
    <col min="2" max="2" width="6.85546875" style="2" customWidth="1"/>
    <col min="3" max="3" width="44.5703125" style="2" customWidth="1"/>
    <col min="4" max="4" width="2.28515625" style="2" customWidth="1"/>
    <col min="5" max="5" width="10.85546875" style="2" customWidth="1"/>
    <col min="6" max="6" width="3.28515625" style="2" customWidth="1"/>
    <col min="7" max="7" width="2.28515625" style="2" customWidth="1"/>
    <col min="8" max="8" width="10.85546875" style="2" customWidth="1"/>
    <col min="9" max="9" width="3.28515625" style="2" customWidth="1"/>
    <col min="10" max="10" width="2.28515625" style="2" customWidth="1"/>
    <col min="11" max="11" width="10.85546875" style="2" customWidth="1"/>
    <col min="12" max="12" width="3.140625" style="2" customWidth="1"/>
    <col min="13" max="13" width="2.28515625" style="2" customWidth="1"/>
    <col min="14" max="14" width="10.85546875" style="2" customWidth="1"/>
    <col min="15" max="15" width="3.140625" style="2" customWidth="1"/>
    <col min="16" max="16" width="2.140625" style="2" customWidth="1"/>
    <col min="17" max="17" width="10.7109375" style="2" customWidth="1"/>
    <col min="18" max="18" width="3.140625" style="2" customWidth="1"/>
    <col min="19" max="19" width="2.140625" style="7" customWidth="1"/>
    <col min="20" max="20" width="10.7109375" style="7" customWidth="1"/>
    <col min="21" max="21" width="3.140625" style="7" customWidth="1"/>
    <col min="22" max="22" width="2.140625" style="7" customWidth="1"/>
    <col min="23" max="23" width="10.7109375" style="7" customWidth="1"/>
    <col min="24" max="24" width="3.140625" style="7" customWidth="1"/>
    <col min="25" max="25" width="2" style="4" customWidth="1"/>
    <col min="26" max="26" width="10.7109375" style="52" customWidth="1"/>
    <col min="27" max="16384" width="9.140625" style="2"/>
  </cols>
  <sheetData>
    <row r="1" spans="1:26" ht="15.75" x14ac:dyDescent="0.25">
      <c r="B1" s="993" t="s">
        <v>383</v>
      </c>
      <c r="C1" s="993"/>
      <c r="D1" s="993"/>
      <c r="E1" s="993"/>
      <c r="F1" s="993"/>
      <c r="G1" s="993"/>
      <c r="H1" s="993"/>
      <c r="I1" s="993"/>
      <c r="J1" s="993"/>
      <c r="K1" s="993"/>
      <c r="L1" s="993"/>
      <c r="M1" s="993"/>
      <c r="N1" s="993"/>
      <c r="O1" s="993"/>
      <c r="P1" s="993"/>
      <c r="Q1" s="993"/>
      <c r="R1" s="993"/>
      <c r="S1" s="993"/>
      <c r="T1" s="993"/>
      <c r="U1" s="993"/>
      <c r="V1" s="993"/>
      <c r="W1" s="993"/>
      <c r="X1" s="993"/>
      <c r="Y1" s="993"/>
      <c r="Z1" s="993"/>
    </row>
    <row r="2" spans="1:26" ht="15.75" x14ac:dyDescent="0.25">
      <c r="B2" s="993" t="s">
        <v>44</v>
      </c>
      <c r="C2" s="993"/>
      <c r="D2" s="993"/>
      <c r="E2" s="993"/>
      <c r="F2" s="993"/>
      <c r="G2" s="993"/>
      <c r="H2" s="993"/>
      <c r="I2" s="993"/>
      <c r="J2" s="993"/>
      <c r="K2" s="993"/>
      <c r="L2" s="993"/>
      <c r="M2" s="993"/>
      <c r="N2" s="993"/>
      <c r="O2" s="993"/>
      <c r="P2" s="993"/>
      <c r="Q2" s="993"/>
      <c r="R2" s="993"/>
      <c r="S2" s="993"/>
      <c r="T2" s="993"/>
      <c r="U2" s="993"/>
      <c r="V2" s="993"/>
      <c r="W2" s="993"/>
      <c r="X2" s="993"/>
      <c r="Y2" s="993"/>
      <c r="Z2" s="993"/>
    </row>
    <row r="3" spans="1:26" ht="12.75" customHeight="1" x14ac:dyDescent="0.25">
      <c r="A3" s="994"/>
      <c r="B3" s="994"/>
      <c r="C3" s="994"/>
      <c r="D3" s="994"/>
      <c r="E3" s="994"/>
      <c r="F3" s="994"/>
      <c r="G3" s="994"/>
      <c r="H3" s="994"/>
      <c r="I3" s="994"/>
      <c r="J3" s="994"/>
      <c r="K3" s="994"/>
      <c r="L3" s="994"/>
      <c r="M3" s="994"/>
      <c r="N3" s="994"/>
      <c r="O3" s="994"/>
      <c r="P3" s="994"/>
      <c r="Q3" s="994"/>
      <c r="R3" s="994"/>
      <c r="S3" s="994"/>
      <c r="T3" s="994"/>
      <c r="U3" s="994"/>
      <c r="V3" s="976"/>
      <c r="W3" s="976"/>
      <c r="X3" s="976"/>
    </row>
    <row r="4" spans="1:26" ht="12.75" customHeight="1" x14ac:dyDescent="0.25">
      <c r="B4" s="993"/>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1:26" ht="12.75" customHeight="1" x14ac:dyDescent="0.2">
      <c r="T5" s="934" t="s">
        <v>325</v>
      </c>
      <c r="W5" s="934" t="s">
        <v>325</v>
      </c>
    </row>
    <row r="6" spans="1:26" s="3" customFormat="1" ht="15" x14ac:dyDescent="0.25">
      <c r="B6" s="242"/>
      <c r="C6" s="242"/>
      <c r="D6" s="563"/>
      <c r="E6" s="844" t="s">
        <v>126</v>
      </c>
      <c r="F6" s="563"/>
      <c r="G6" s="242"/>
      <c r="H6" s="616" t="s">
        <v>125</v>
      </c>
      <c r="I6" s="242"/>
      <c r="J6" s="563"/>
      <c r="K6" s="562" t="s">
        <v>82</v>
      </c>
      <c r="L6" s="563"/>
      <c r="M6" s="242"/>
      <c r="N6" s="473" t="s">
        <v>127</v>
      </c>
      <c r="O6" s="475"/>
      <c r="P6" s="475"/>
      <c r="Q6" s="473" t="s">
        <v>126</v>
      </c>
      <c r="R6" s="475"/>
      <c r="S6" s="935"/>
      <c r="T6" s="935" t="s">
        <v>422</v>
      </c>
      <c r="U6" s="935"/>
      <c r="V6" s="935"/>
      <c r="W6" s="935" t="s">
        <v>422</v>
      </c>
      <c r="X6" s="935"/>
      <c r="Y6" s="175"/>
      <c r="Z6" s="173" t="s">
        <v>81</v>
      </c>
    </row>
    <row r="7" spans="1:26" s="3" customFormat="1" ht="15" x14ac:dyDescent="0.25">
      <c r="B7" s="242"/>
      <c r="C7" s="242"/>
      <c r="D7" s="564"/>
      <c r="E7" s="474">
        <v>2013</v>
      </c>
      <c r="F7" s="563"/>
      <c r="G7" s="243"/>
      <c r="H7" s="206">
        <v>2013</v>
      </c>
      <c r="I7" s="242"/>
      <c r="J7" s="564"/>
      <c r="K7" s="474">
        <v>2012</v>
      </c>
      <c r="L7" s="563"/>
      <c r="M7" s="243"/>
      <c r="N7" s="206">
        <v>2012</v>
      </c>
      <c r="O7" s="242"/>
      <c r="P7" s="243"/>
      <c r="Q7" s="206">
        <v>2012</v>
      </c>
      <c r="R7" s="242"/>
      <c r="S7" s="936"/>
      <c r="T7" s="936">
        <v>2013</v>
      </c>
      <c r="U7" s="935"/>
      <c r="V7" s="936"/>
      <c r="W7" s="936">
        <v>2012</v>
      </c>
      <c r="X7" s="935"/>
      <c r="Y7" s="243"/>
      <c r="Z7" s="206">
        <v>2012</v>
      </c>
    </row>
    <row r="8" spans="1:26" ht="9" customHeight="1" x14ac:dyDescent="0.2">
      <c r="B8" s="244"/>
      <c r="C8" s="244"/>
      <c r="D8" s="566"/>
      <c r="E8" s="566"/>
      <c r="F8" s="565"/>
      <c r="G8" s="245"/>
      <c r="H8" s="245"/>
      <c r="I8" s="244"/>
      <c r="J8" s="566"/>
      <c r="K8" s="566"/>
      <c r="L8" s="565"/>
      <c r="M8" s="245"/>
      <c r="N8" s="245"/>
      <c r="O8" s="244"/>
      <c r="P8" s="245"/>
      <c r="Q8" s="245"/>
      <c r="R8" s="244"/>
      <c r="S8" s="266"/>
      <c r="T8" s="266"/>
      <c r="U8" s="266"/>
      <c r="V8" s="266"/>
      <c r="W8" s="266"/>
      <c r="X8" s="266"/>
      <c r="Y8" s="245"/>
      <c r="Z8" s="246"/>
    </row>
    <row r="9" spans="1:26" ht="14.25" x14ac:dyDescent="0.2">
      <c r="B9" s="244" t="s">
        <v>23</v>
      </c>
      <c r="C9" s="244"/>
      <c r="D9" s="566" t="s">
        <v>1</v>
      </c>
      <c r="E9" s="782">
        <v>209</v>
      </c>
      <c r="F9" s="565"/>
      <c r="G9" s="245" t="s">
        <v>1</v>
      </c>
      <c r="H9" s="782">
        <v>214.9</v>
      </c>
      <c r="I9" s="244"/>
      <c r="J9" s="566" t="s">
        <v>1</v>
      </c>
      <c r="K9" s="247">
        <v>96</v>
      </c>
      <c r="L9" s="565"/>
      <c r="M9" s="245" t="s">
        <v>1</v>
      </c>
      <c r="N9" s="247">
        <v>113.5</v>
      </c>
      <c r="O9" s="244"/>
      <c r="P9" s="245" t="s">
        <v>1</v>
      </c>
      <c r="Q9" s="247">
        <v>280.8</v>
      </c>
      <c r="R9" s="244"/>
      <c r="S9" s="266" t="s">
        <v>1</v>
      </c>
      <c r="T9" s="782">
        <v>423.9</v>
      </c>
      <c r="U9" s="266"/>
      <c r="V9" s="266" t="s">
        <v>1</v>
      </c>
      <c r="W9" s="782">
        <v>514.79999999999995</v>
      </c>
      <c r="X9" s="266"/>
      <c r="Y9" s="245" t="s">
        <v>1</v>
      </c>
      <c r="Z9" s="248">
        <v>724.3</v>
      </c>
    </row>
    <row r="10" spans="1:26" ht="14.25" x14ac:dyDescent="0.2">
      <c r="B10" s="244" t="s">
        <v>36</v>
      </c>
      <c r="C10" s="244"/>
      <c r="D10" s="479"/>
      <c r="E10" s="335">
        <v>-19.899999999999999</v>
      </c>
      <c r="F10" s="565"/>
      <c r="G10" s="249"/>
      <c r="H10" s="335">
        <v>-96.3</v>
      </c>
      <c r="I10" s="244"/>
      <c r="J10" s="479"/>
      <c r="K10" s="489">
        <v>4.7</v>
      </c>
      <c r="L10" s="565"/>
      <c r="M10" s="249"/>
      <c r="N10" s="250">
        <v>-3.7</v>
      </c>
      <c r="O10" s="244"/>
      <c r="P10" s="249"/>
      <c r="Q10" s="250">
        <v>-47.3</v>
      </c>
      <c r="R10" s="244"/>
      <c r="S10" s="937"/>
      <c r="T10" s="335">
        <v>-116.2</v>
      </c>
      <c r="U10" s="266"/>
      <c r="V10" s="937"/>
      <c r="W10" s="335">
        <v>-149.19999999999999</v>
      </c>
      <c r="X10" s="266"/>
      <c r="Y10" s="249"/>
      <c r="Z10" s="251">
        <v>-148.19999999999999</v>
      </c>
    </row>
    <row r="11" spans="1:26" ht="6.75" customHeight="1" x14ac:dyDescent="0.2">
      <c r="B11" s="244"/>
      <c r="C11" s="244"/>
      <c r="D11" s="480"/>
      <c r="E11" s="258"/>
      <c r="F11" s="565"/>
      <c r="G11" s="252"/>
      <c r="H11" s="258"/>
      <c r="I11" s="244"/>
      <c r="J11" s="480"/>
      <c r="K11" s="491"/>
      <c r="L11" s="565"/>
      <c r="M11" s="252"/>
      <c r="N11" s="253"/>
      <c r="O11" s="244"/>
      <c r="P11" s="252"/>
      <c r="Q11" s="253"/>
      <c r="R11" s="244"/>
      <c r="S11" s="938"/>
      <c r="T11" s="258"/>
      <c r="U11" s="266"/>
      <c r="V11" s="938"/>
      <c r="W11" s="258"/>
      <c r="X11" s="266"/>
      <c r="Y11" s="252"/>
      <c r="Z11" s="254"/>
    </row>
    <row r="12" spans="1:26" ht="15" x14ac:dyDescent="0.25">
      <c r="B12" s="255" t="s">
        <v>25</v>
      </c>
      <c r="C12" s="244"/>
      <c r="D12" s="480"/>
      <c r="E12" s="598">
        <v>189.1</v>
      </c>
      <c r="F12" s="565"/>
      <c r="G12" s="252"/>
      <c r="H12" s="598">
        <v>118.6</v>
      </c>
      <c r="I12" s="255"/>
      <c r="J12" s="480"/>
      <c r="K12" s="380">
        <v>100.7</v>
      </c>
      <c r="L12" s="481"/>
      <c r="M12" s="252"/>
      <c r="N12" s="380">
        <v>109.8</v>
      </c>
      <c r="O12" s="255"/>
      <c r="P12" s="381"/>
      <c r="Q12" s="380">
        <v>233.5</v>
      </c>
      <c r="R12" s="255"/>
      <c r="S12" s="939"/>
      <c r="T12" s="598">
        <v>307.7</v>
      </c>
      <c r="U12" s="939"/>
      <c r="V12" s="939"/>
      <c r="W12" s="598">
        <v>365.6</v>
      </c>
      <c r="X12" s="939"/>
      <c r="Y12" s="381"/>
      <c r="Z12" s="382">
        <v>576.1</v>
      </c>
    </row>
    <row r="13" spans="1:26" ht="6.75" customHeight="1" x14ac:dyDescent="0.25">
      <c r="B13" s="255"/>
      <c r="C13" s="255"/>
      <c r="D13" s="566"/>
      <c r="E13" s="258"/>
      <c r="F13" s="481"/>
      <c r="G13" s="245"/>
      <c r="H13" s="258"/>
      <c r="I13" s="255"/>
      <c r="J13" s="566"/>
      <c r="K13" s="491"/>
      <c r="L13" s="481"/>
      <c r="M13" s="245"/>
      <c r="N13" s="253"/>
      <c r="O13" s="255"/>
      <c r="P13" s="245"/>
      <c r="Q13" s="253"/>
      <c r="R13" s="255"/>
      <c r="S13" s="266"/>
      <c r="T13" s="258"/>
      <c r="U13" s="266"/>
      <c r="V13" s="266"/>
      <c r="W13" s="258"/>
      <c r="X13" s="266"/>
      <c r="Y13" s="245"/>
      <c r="Z13" s="254"/>
    </row>
    <row r="14" spans="1:26" ht="14.25" x14ac:dyDescent="0.2">
      <c r="B14" s="244" t="s">
        <v>37</v>
      </c>
      <c r="C14" s="244"/>
      <c r="D14" s="566"/>
      <c r="E14" s="782">
        <v>-49.4</v>
      </c>
      <c r="F14" s="565"/>
      <c r="G14" s="245"/>
      <c r="H14" s="782">
        <v>-47.4</v>
      </c>
      <c r="I14" s="244"/>
      <c r="J14" s="566"/>
      <c r="K14" s="247">
        <v>82.4</v>
      </c>
      <c r="L14" s="565"/>
      <c r="M14" s="245"/>
      <c r="N14" s="247">
        <v>65.2</v>
      </c>
      <c r="O14" s="244"/>
      <c r="P14" s="245"/>
      <c r="Q14" s="247">
        <v>-88.7</v>
      </c>
      <c r="R14" s="244"/>
      <c r="S14" s="266"/>
      <c r="T14" s="782">
        <v>-96.8</v>
      </c>
      <c r="U14" s="266"/>
      <c r="V14" s="266"/>
      <c r="W14" s="782">
        <v>-143.80000000000001</v>
      </c>
      <c r="X14" s="266"/>
      <c r="Y14" s="245"/>
      <c r="Z14" s="248">
        <v>3.8</v>
      </c>
    </row>
    <row r="15" spans="1:26" ht="14.25" x14ac:dyDescent="0.2">
      <c r="B15" s="455" t="s">
        <v>316</v>
      </c>
      <c r="C15" s="244"/>
      <c r="D15" s="479"/>
      <c r="E15" s="335">
        <v>-13</v>
      </c>
      <c r="F15" s="565"/>
      <c r="G15" s="249"/>
      <c r="H15" s="335">
        <v>62.6</v>
      </c>
      <c r="I15" s="244"/>
      <c r="J15" s="479"/>
      <c r="K15" s="489">
        <v>-36</v>
      </c>
      <c r="L15" s="565"/>
      <c r="M15" s="249"/>
      <c r="N15" s="250">
        <v>-31.2</v>
      </c>
      <c r="O15" s="244"/>
      <c r="P15" s="249"/>
      <c r="Q15" s="250">
        <v>5.4</v>
      </c>
      <c r="R15" s="244"/>
      <c r="S15" s="937"/>
      <c r="T15" s="335">
        <v>49.6</v>
      </c>
      <c r="U15" s="266"/>
      <c r="V15" s="937"/>
      <c r="W15" s="335">
        <v>69.900000000000006</v>
      </c>
      <c r="X15" s="266"/>
      <c r="Y15" s="249"/>
      <c r="Z15" s="251">
        <v>2.7</v>
      </c>
    </row>
    <row r="16" spans="1:26" ht="6.75" customHeight="1" x14ac:dyDescent="0.2">
      <c r="B16" s="244"/>
      <c r="C16" s="244"/>
      <c r="D16" s="480"/>
      <c r="E16" s="258"/>
      <c r="F16" s="565"/>
      <c r="G16" s="252"/>
      <c r="H16" s="258"/>
      <c r="I16" s="244"/>
      <c r="J16" s="480"/>
      <c r="K16" s="491"/>
      <c r="L16" s="565"/>
      <c r="M16" s="252"/>
      <c r="N16" s="253"/>
      <c r="O16" s="244"/>
      <c r="P16" s="252"/>
      <c r="Q16" s="253"/>
      <c r="R16" s="244"/>
      <c r="S16" s="938"/>
      <c r="T16" s="258"/>
      <c r="U16" s="266"/>
      <c r="V16" s="938"/>
      <c r="W16" s="258"/>
      <c r="X16" s="266"/>
      <c r="Y16" s="252"/>
      <c r="Z16" s="254"/>
    </row>
    <row r="17" spans="2:26" ht="15" x14ac:dyDescent="0.25">
      <c r="B17" s="255" t="s">
        <v>26</v>
      </c>
      <c r="C17" s="244"/>
      <c r="D17" s="480"/>
      <c r="E17" s="598">
        <v>126.7</v>
      </c>
      <c r="F17" s="565"/>
      <c r="G17" s="252"/>
      <c r="H17" s="598">
        <v>133.80000000000001</v>
      </c>
      <c r="I17" s="255"/>
      <c r="J17" s="480"/>
      <c r="K17" s="380">
        <v>147.1</v>
      </c>
      <c r="L17" s="481"/>
      <c r="M17" s="252"/>
      <c r="N17" s="380">
        <v>143.80000000000001</v>
      </c>
      <c r="O17" s="255"/>
      <c r="P17" s="381"/>
      <c r="Q17" s="380">
        <v>150.19999999999999</v>
      </c>
      <c r="R17" s="255"/>
      <c r="S17" s="939"/>
      <c r="T17" s="598">
        <v>260.5</v>
      </c>
      <c r="U17" s="939"/>
      <c r="V17" s="939"/>
      <c r="W17" s="598">
        <v>291.7</v>
      </c>
      <c r="X17" s="939"/>
      <c r="Y17" s="381"/>
      <c r="Z17" s="382">
        <v>582.6</v>
      </c>
    </row>
    <row r="18" spans="2:26" ht="6.75" customHeight="1" x14ac:dyDescent="0.25">
      <c r="B18" s="255"/>
      <c r="C18" s="255"/>
      <c r="D18" s="566"/>
      <c r="E18" s="258"/>
      <c r="F18" s="481"/>
      <c r="G18" s="245"/>
      <c r="H18" s="258"/>
      <c r="I18" s="255"/>
      <c r="J18" s="566"/>
      <c r="K18" s="491"/>
      <c r="L18" s="481"/>
      <c r="M18" s="245"/>
      <c r="N18" s="253"/>
      <c r="O18" s="255"/>
      <c r="P18" s="245"/>
      <c r="Q18" s="253"/>
      <c r="R18" s="255"/>
      <c r="S18" s="266"/>
      <c r="T18" s="258"/>
      <c r="U18" s="266"/>
      <c r="V18" s="266"/>
      <c r="W18" s="258"/>
      <c r="X18" s="266"/>
      <c r="Y18" s="245"/>
      <c r="Z18" s="254"/>
    </row>
    <row r="19" spans="2:26" ht="14.25" x14ac:dyDescent="0.2">
      <c r="B19" s="244" t="s">
        <v>28</v>
      </c>
      <c r="C19" s="244"/>
      <c r="D19" s="566"/>
      <c r="E19" s="782">
        <v>6.5</v>
      </c>
      <c r="F19" s="565"/>
      <c r="G19" s="245"/>
      <c r="H19" s="782">
        <v>6.1</v>
      </c>
      <c r="I19" s="244"/>
      <c r="J19" s="566"/>
      <c r="K19" s="247">
        <v>8</v>
      </c>
      <c r="L19" s="565"/>
      <c r="M19" s="245"/>
      <c r="N19" s="247">
        <v>7.4</v>
      </c>
      <c r="O19" s="244"/>
      <c r="P19" s="245"/>
      <c r="Q19" s="247">
        <v>8.4</v>
      </c>
      <c r="R19" s="244"/>
      <c r="S19" s="266"/>
      <c r="T19" s="782">
        <v>12.6</v>
      </c>
      <c r="U19" s="266"/>
      <c r="V19" s="266"/>
      <c r="W19" s="782">
        <v>17.100000000000001</v>
      </c>
      <c r="X19" s="266"/>
      <c r="Y19" s="245"/>
      <c r="Z19" s="248">
        <v>32.5</v>
      </c>
    </row>
    <row r="20" spans="2:26" ht="14.25" x14ac:dyDescent="0.2">
      <c r="B20" s="455" t="s">
        <v>317</v>
      </c>
      <c r="C20" s="244"/>
      <c r="D20" s="566"/>
      <c r="E20" s="782">
        <v>4.4000000000000004</v>
      </c>
      <c r="F20" s="565"/>
      <c r="G20" s="245"/>
      <c r="H20" s="782">
        <v>-0.6</v>
      </c>
      <c r="I20" s="244"/>
      <c r="J20" s="566"/>
      <c r="K20" s="247">
        <v>0</v>
      </c>
      <c r="L20" s="565"/>
      <c r="M20" s="245"/>
      <c r="N20" s="247">
        <v>0.2</v>
      </c>
      <c r="O20" s="244"/>
      <c r="P20" s="245"/>
      <c r="Q20" s="247">
        <v>-0.2</v>
      </c>
      <c r="R20" s="244"/>
      <c r="S20" s="266"/>
      <c r="T20" s="782">
        <v>3.8</v>
      </c>
      <c r="U20" s="266"/>
      <c r="V20" s="266"/>
      <c r="W20" s="782">
        <v>0.5</v>
      </c>
      <c r="X20" s="266"/>
      <c r="Y20" s="245"/>
      <c r="Z20" s="248">
        <v>0.7</v>
      </c>
    </row>
    <row r="21" spans="2:26" ht="14.25" x14ac:dyDescent="0.2">
      <c r="B21" s="477" t="s">
        <v>318</v>
      </c>
      <c r="C21" s="244"/>
      <c r="D21" s="566"/>
      <c r="E21" s="782">
        <v>4.2</v>
      </c>
      <c r="F21" s="565"/>
      <c r="G21" s="245"/>
      <c r="H21" s="782">
        <v>7.9</v>
      </c>
      <c r="I21" s="244"/>
      <c r="J21" s="566"/>
      <c r="K21" s="247">
        <v>3.1</v>
      </c>
      <c r="L21" s="565"/>
      <c r="M21" s="245"/>
      <c r="N21" s="247">
        <v>3.8</v>
      </c>
      <c r="O21" s="244"/>
      <c r="P21" s="245"/>
      <c r="Q21" s="247">
        <v>3.7</v>
      </c>
      <c r="R21" s="244"/>
      <c r="S21" s="266"/>
      <c r="T21" s="782">
        <v>12.1</v>
      </c>
      <c r="U21" s="266"/>
      <c r="V21" s="266"/>
      <c r="W21" s="782">
        <v>4.9000000000000004</v>
      </c>
      <c r="X21" s="266"/>
      <c r="Y21" s="245"/>
      <c r="Z21" s="248">
        <v>11.8</v>
      </c>
    </row>
    <row r="22" spans="2:26" ht="14.25" x14ac:dyDescent="0.2">
      <c r="B22" s="565" t="s">
        <v>450</v>
      </c>
      <c r="C22" s="565"/>
      <c r="D22" s="566"/>
      <c r="E22" s="782">
        <v>3.3</v>
      </c>
      <c r="F22" s="565"/>
      <c r="G22" s="566"/>
      <c r="H22" s="247">
        <v>2.9</v>
      </c>
      <c r="I22" s="565"/>
      <c r="J22" s="566"/>
      <c r="K22" s="247">
        <v>3.3</v>
      </c>
      <c r="L22" s="565"/>
      <c r="M22" s="566"/>
      <c r="N22" s="247">
        <v>2.9</v>
      </c>
      <c r="O22" s="565"/>
      <c r="P22" s="566"/>
      <c r="Q22" s="247">
        <v>-1.4</v>
      </c>
      <c r="R22" s="565"/>
      <c r="S22" s="266"/>
      <c r="T22" s="782">
        <v>6.2</v>
      </c>
      <c r="U22" s="266"/>
      <c r="V22" s="266"/>
      <c r="W22" s="782">
        <v>1.5</v>
      </c>
      <c r="X22" s="266"/>
      <c r="Y22" s="566"/>
      <c r="Z22" s="247">
        <v>7.7</v>
      </c>
    </row>
    <row r="23" spans="2:26" ht="14.25" x14ac:dyDescent="0.2">
      <c r="B23" s="565" t="s">
        <v>451</v>
      </c>
      <c r="C23" s="565"/>
      <c r="D23" s="566"/>
      <c r="E23" s="782">
        <v>0.3</v>
      </c>
      <c r="F23" s="565"/>
      <c r="G23" s="566"/>
      <c r="H23" s="247">
        <v>0.3</v>
      </c>
      <c r="I23" s="565"/>
      <c r="J23" s="566"/>
      <c r="K23" s="247">
        <v>0</v>
      </c>
      <c r="L23" s="565"/>
      <c r="M23" s="566"/>
      <c r="N23" s="247">
        <v>0</v>
      </c>
      <c r="O23" s="565"/>
      <c r="P23" s="566"/>
      <c r="Q23" s="247">
        <v>0</v>
      </c>
      <c r="R23" s="565"/>
      <c r="S23" s="266"/>
      <c r="T23" s="782">
        <v>0.6</v>
      </c>
      <c r="U23" s="266"/>
      <c r="V23" s="266"/>
      <c r="W23" s="782">
        <v>0</v>
      </c>
      <c r="X23" s="266"/>
      <c r="Y23" s="566"/>
      <c r="Z23" s="247">
        <v>0</v>
      </c>
    </row>
    <row r="24" spans="2:26" ht="14.25" x14ac:dyDescent="0.2">
      <c r="B24" s="455" t="s">
        <v>492</v>
      </c>
      <c r="C24" s="244"/>
      <c r="D24" s="479"/>
      <c r="E24" s="335">
        <v>-0.1</v>
      </c>
      <c r="F24" s="565"/>
      <c r="G24" s="249"/>
      <c r="H24" s="335">
        <v>3.7</v>
      </c>
      <c r="I24" s="244"/>
      <c r="J24" s="479"/>
      <c r="K24" s="489">
        <v>5</v>
      </c>
      <c r="L24" s="565"/>
      <c r="M24" s="249"/>
      <c r="N24" s="250">
        <v>-0.3</v>
      </c>
      <c r="O24" s="244"/>
      <c r="P24" s="249"/>
      <c r="Q24" s="250">
        <v>-2.8</v>
      </c>
      <c r="R24" s="244"/>
      <c r="S24" s="937"/>
      <c r="T24" s="335">
        <v>3.6</v>
      </c>
      <c r="U24" s="266"/>
      <c r="V24" s="937"/>
      <c r="W24" s="335">
        <v>-0.4</v>
      </c>
      <c r="X24" s="266"/>
      <c r="Y24" s="249"/>
      <c r="Z24" s="248">
        <v>4.3</v>
      </c>
    </row>
    <row r="25" spans="2:26" ht="6.75" customHeight="1" x14ac:dyDescent="0.2">
      <c r="B25" s="244"/>
      <c r="C25" s="244"/>
      <c r="D25" s="566"/>
      <c r="E25" s="256"/>
      <c r="F25" s="565"/>
      <c r="G25" s="245"/>
      <c r="H25" s="256"/>
      <c r="I25" s="244"/>
      <c r="J25" s="566"/>
      <c r="K25" s="488"/>
      <c r="L25" s="565"/>
      <c r="M25" s="245"/>
      <c r="N25" s="435"/>
      <c r="O25" s="244"/>
      <c r="P25" s="245"/>
      <c r="Q25" s="435"/>
      <c r="R25" s="244"/>
      <c r="S25" s="266"/>
      <c r="T25" s="256"/>
      <c r="U25" s="266"/>
      <c r="V25" s="266"/>
      <c r="W25" s="256"/>
      <c r="X25" s="266"/>
      <c r="Y25" s="245"/>
      <c r="Z25" s="257"/>
    </row>
    <row r="26" spans="2:26" ht="15" x14ac:dyDescent="0.25">
      <c r="B26" s="255" t="s">
        <v>38</v>
      </c>
      <c r="C26" s="244"/>
      <c r="D26" s="480"/>
      <c r="E26" s="598">
        <v>145.30000000000001</v>
      </c>
      <c r="F26" s="565"/>
      <c r="G26" s="252"/>
      <c r="H26" s="598">
        <v>154.1</v>
      </c>
      <c r="I26" s="255"/>
      <c r="J26" s="480"/>
      <c r="K26" s="380">
        <v>166.5</v>
      </c>
      <c r="L26" s="481"/>
      <c r="M26" s="252"/>
      <c r="N26" s="380">
        <v>157.80000000000001</v>
      </c>
      <c r="O26" s="255"/>
      <c r="P26" s="381"/>
      <c r="Q26" s="380">
        <v>157.9</v>
      </c>
      <c r="R26" s="255"/>
      <c r="S26" s="939"/>
      <c r="T26" s="598">
        <v>299.39999999999998</v>
      </c>
      <c r="U26" s="939"/>
      <c r="V26" s="939"/>
      <c r="W26" s="598">
        <v>315.3</v>
      </c>
      <c r="X26" s="939"/>
      <c r="Y26" s="381"/>
      <c r="Z26" s="383">
        <v>639.6</v>
      </c>
    </row>
    <row r="27" spans="2:26" ht="6.75" customHeight="1" x14ac:dyDescent="0.2">
      <c r="B27" s="244"/>
      <c r="C27" s="244"/>
      <c r="D27" s="566"/>
      <c r="E27" s="256"/>
      <c r="F27" s="565"/>
      <c r="G27" s="245"/>
      <c r="H27" s="256"/>
      <c r="I27" s="244"/>
      <c r="J27" s="566"/>
      <c r="K27" s="488"/>
      <c r="L27" s="565"/>
      <c r="M27" s="245"/>
      <c r="N27" s="435"/>
      <c r="O27" s="244"/>
      <c r="P27" s="245"/>
      <c r="Q27" s="435"/>
      <c r="R27" s="244"/>
      <c r="S27" s="266"/>
      <c r="T27" s="256"/>
      <c r="U27" s="266"/>
      <c r="V27" s="266"/>
      <c r="W27" s="256"/>
      <c r="X27" s="266"/>
      <c r="Y27" s="245"/>
      <c r="Z27" s="246"/>
    </row>
    <row r="28" spans="2:26" ht="12.75" customHeight="1" x14ac:dyDescent="0.2">
      <c r="B28" s="244" t="s">
        <v>152</v>
      </c>
      <c r="C28" s="244"/>
      <c r="D28" s="480"/>
      <c r="E28" s="782">
        <v>66.5</v>
      </c>
      <c r="F28" s="565"/>
      <c r="G28" s="252"/>
      <c r="H28" s="782">
        <v>39.200000000000003</v>
      </c>
      <c r="I28" s="244"/>
      <c r="J28" s="480"/>
      <c r="K28" s="247">
        <v>38.1</v>
      </c>
      <c r="L28" s="565"/>
      <c r="M28" s="252"/>
      <c r="N28" s="247">
        <v>14</v>
      </c>
      <c r="O28" s="244"/>
      <c r="P28" s="252"/>
      <c r="Q28" s="247">
        <v>85.1</v>
      </c>
      <c r="R28" s="244"/>
      <c r="S28" s="938"/>
      <c r="T28" s="782">
        <v>105.7</v>
      </c>
      <c r="U28" s="938"/>
      <c r="V28" s="938"/>
      <c r="W28" s="782">
        <v>164.8</v>
      </c>
      <c r="X28" s="938"/>
      <c r="Y28" s="252"/>
      <c r="Z28" s="248">
        <v>216.9</v>
      </c>
    </row>
    <row r="29" spans="2:26" ht="12.75" customHeight="1" x14ac:dyDescent="0.2">
      <c r="B29" s="244" t="s">
        <v>153</v>
      </c>
      <c r="C29" s="244"/>
      <c r="D29" s="480"/>
      <c r="E29" s="782">
        <v>-28.2</v>
      </c>
      <c r="F29" s="565"/>
      <c r="G29" s="252"/>
      <c r="H29" s="782">
        <v>-16.2</v>
      </c>
      <c r="I29" s="244"/>
      <c r="J29" s="480"/>
      <c r="K29" s="247">
        <v>22.6</v>
      </c>
      <c r="L29" s="565"/>
      <c r="M29" s="252"/>
      <c r="N29" s="247">
        <v>7</v>
      </c>
      <c r="O29" s="244"/>
      <c r="P29" s="252"/>
      <c r="Q29" s="247">
        <v>-43.2</v>
      </c>
      <c r="R29" s="244"/>
      <c r="S29" s="938"/>
      <c r="T29" s="782">
        <v>-44.4</v>
      </c>
      <c r="U29" s="938"/>
      <c r="V29" s="938"/>
      <c r="W29" s="782">
        <v>-72.400000000000006</v>
      </c>
      <c r="X29" s="938"/>
      <c r="Y29" s="252"/>
      <c r="Z29" s="254">
        <v>-42.8</v>
      </c>
    </row>
    <row r="30" spans="2:26" ht="14.25" x14ac:dyDescent="0.2">
      <c r="B30" s="244" t="s">
        <v>39</v>
      </c>
      <c r="C30" s="244"/>
      <c r="D30" s="566"/>
      <c r="E30" s="782">
        <v>29.2</v>
      </c>
      <c r="F30" s="565"/>
      <c r="G30" s="245"/>
      <c r="H30" s="782">
        <v>28.5</v>
      </c>
      <c r="I30" s="244"/>
      <c r="J30" s="566"/>
      <c r="K30" s="247">
        <v>29.1</v>
      </c>
      <c r="L30" s="565"/>
      <c r="M30" s="245"/>
      <c r="N30" s="247">
        <v>28.3</v>
      </c>
      <c r="O30" s="244"/>
      <c r="P30" s="245"/>
      <c r="Q30" s="247">
        <v>32.1</v>
      </c>
      <c r="R30" s="244"/>
      <c r="S30" s="266"/>
      <c r="T30" s="782">
        <v>57.7</v>
      </c>
      <c r="U30" s="266"/>
      <c r="V30" s="266"/>
      <c r="W30" s="782">
        <v>62</v>
      </c>
      <c r="X30" s="266"/>
      <c r="Y30" s="245"/>
      <c r="Z30" s="254">
        <v>119.4</v>
      </c>
    </row>
    <row r="31" spans="2:26" ht="14.25" x14ac:dyDescent="0.2">
      <c r="B31" s="244" t="s">
        <v>40</v>
      </c>
      <c r="C31" s="244"/>
      <c r="D31" s="566"/>
      <c r="E31" s="782">
        <v>3.7</v>
      </c>
      <c r="F31" s="565"/>
      <c r="G31" s="245"/>
      <c r="H31" s="782">
        <v>3.5</v>
      </c>
      <c r="I31" s="244"/>
      <c r="J31" s="566"/>
      <c r="K31" s="247">
        <v>3.9</v>
      </c>
      <c r="L31" s="565"/>
      <c r="M31" s="245"/>
      <c r="N31" s="247">
        <v>6.6</v>
      </c>
      <c r="O31" s="244"/>
      <c r="P31" s="245"/>
      <c r="Q31" s="247">
        <v>2.5</v>
      </c>
      <c r="R31" s="244"/>
      <c r="S31" s="266"/>
      <c r="T31" s="782">
        <v>7.2</v>
      </c>
      <c r="U31" s="266"/>
      <c r="V31" s="266"/>
      <c r="W31" s="782">
        <v>5.9</v>
      </c>
      <c r="X31" s="266"/>
      <c r="Y31" s="245"/>
      <c r="Z31" s="248">
        <v>16.399999999999999</v>
      </c>
    </row>
    <row r="32" spans="2:26" ht="14.25" x14ac:dyDescent="0.2">
      <c r="B32" s="244" t="s">
        <v>41</v>
      </c>
      <c r="C32" s="244"/>
      <c r="D32" s="479"/>
      <c r="E32" s="335">
        <v>17.3</v>
      </c>
      <c r="F32" s="565"/>
      <c r="G32" s="249"/>
      <c r="H32" s="335">
        <v>17</v>
      </c>
      <c r="I32" s="244"/>
      <c r="J32" s="479"/>
      <c r="K32" s="489">
        <v>15.9</v>
      </c>
      <c r="L32" s="565"/>
      <c r="M32" s="249"/>
      <c r="N32" s="250">
        <v>21</v>
      </c>
      <c r="O32" s="244"/>
      <c r="P32" s="249"/>
      <c r="Q32" s="250">
        <v>17.100000000000001</v>
      </c>
      <c r="R32" s="244"/>
      <c r="S32" s="937"/>
      <c r="T32" s="335">
        <v>34.299999999999997</v>
      </c>
      <c r="U32" s="266"/>
      <c r="V32" s="937"/>
      <c r="W32" s="335">
        <v>41.5</v>
      </c>
      <c r="X32" s="266"/>
      <c r="Y32" s="249"/>
      <c r="Z32" s="251">
        <v>78.400000000000006</v>
      </c>
    </row>
    <row r="33" spans="2:26" ht="6.75" customHeight="1" x14ac:dyDescent="0.2">
      <c r="B33" s="244"/>
      <c r="C33" s="244"/>
      <c r="D33" s="480"/>
      <c r="E33" s="258"/>
      <c r="F33" s="565"/>
      <c r="G33" s="252"/>
      <c r="H33" s="258"/>
      <c r="I33" s="244"/>
      <c r="J33" s="480"/>
      <c r="K33" s="491"/>
      <c r="L33" s="565"/>
      <c r="M33" s="252"/>
      <c r="N33" s="253"/>
      <c r="O33" s="244"/>
      <c r="P33" s="252"/>
      <c r="Q33" s="253"/>
      <c r="R33" s="244"/>
      <c r="S33" s="938"/>
      <c r="T33" s="258"/>
      <c r="U33" s="938"/>
      <c r="V33" s="938"/>
      <c r="W33" s="258"/>
      <c r="X33" s="938"/>
      <c r="Y33" s="252"/>
      <c r="Z33" s="246"/>
    </row>
    <row r="34" spans="2:26" ht="15" x14ac:dyDescent="0.25">
      <c r="B34" s="255" t="s">
        <v>42</v>
      </c>
      <c r="C34" s="244"/>
      <c r="D34" s="480"/>
      <c r="E34" s="598">
        <v>88.5</v>
      </c>
      <c r="F34" s="565"/>
      <c r="G34" s="252"/>
      <c r="H34" s="598">
        <v>72</v>
      </c>
      <c r="I34" s="255"/>
      <c r="J34" s="480"/>
      <c r="K34" s="380">
        <v>109.6</v>
      </c>
      <c r="L34" s="481"/>
      <c r="M34" s="252"/>
      <c r="N34" s="380">
        <v>76.900000000000006</v>
      </c>
      <c r="O34" s="255"/>
      <c r="P34" s="381"/>
      <c r="Q34" s="380">
        <v>93.6</v>
      </c>
      <c r="R34" s="255"/>
      <c r="S34" s="939"/>
      <c r="T34" s="598">
        <v>160.5</v>
      </c>
      <c r="U34" s="939"/>
      <c r="V34" s="939"/>
      <c r="W34" s="598">
        <v>201.8</v>
      </c>
      <c r="X34" s="939"/>
      <c r="Y34" s="381"/>
      <c r="Z34" s="382">
        <v>388.3</v>
      </c>
    </row>
    <row r="35" spans="2:26" ht="6.75" customHeight="1" x14ac:dyDescent="0.25">
      <c r="B35" s="244"/>
      <c r="C35" s="255"/>
      <c r="D35" s="480"/>
      <c r="E35" s="258"/>
      <c r="F35" s="481"/>
      <c r="G35" s="252"/>
      <c r="H35" s="258"/>
      <c r="I35" s="255"/>
      <c r="J35" s="480"/>
      <c r="K35" s="491"/>
      <c r="L35" s="481"/>
      <c r="M35" s="252"/>
      <c r="N35" s="253"/>
      <c r="O35" s="255"/>
      <c r="P35" s="252"/>
      <c r="Q35" s="253"/>
      <c r="R35" s="255"/>
      <c r="S35" s="938"/>
      <c r="T35" s="258"/>
      <c r="U35" s="266"/>
      <c r="V35" s="938"/>
      <c r="W35" s="258"/>
      <c r="X35" s="266"/>
      <c r="Y35" s="252"/>
      <c r="Z35" s="246"/>
    </row>
    <row r="36" spans="2:26" ht="15" x14ac:dyDescent="0.25">
      <c r="B36" s="481" t="s">
        <v>371</v>
      </c>
      <c r="C36" s="244"/>
      <c r="D36" s="480"/>
      <c r="E36" s="598">
        <v>56.8</v>
      </c>
      <c r="F36" s="565"/>
      <c r="G36" s="252"/>
      <c r="H36" s="598">
        <v>82.1</v>
      </c>
      <c r="I36" s="255"/>
      <c r="J36" s="480"/>
      <c r="K36" s="380">
        <v>56.9</v>
      </c>
      <c r="L36" s="481"/>
      <c r="M36" s="252"/>
      <c r="N36" s="380">
        <v>80.900000000000006</v>
      </c>
      <c r="O36" s="255"/>
      <c r="P36" s="381"/>
      <c r="Q36" s="380">
        <v>64.3</v>
      </c>
      <c r="R36" s="255"/>
      <c r="S36" s="939"/>
      <c r="T36" s="598">
        <v>138.9</v>
      </c>
      <c r="U36" s="940"/>
      <c r="V36" s="939"/>
      <c r="W36" s="598">
        <v>113.5</v>
      </c>
      <c r="X36" s="940"/>
      <c r="Y36" s="381"/>
      <c r="Z36" s="382">
        <v>251.3</v>
      </c>
    </row>
    <row r="37" spans="2:26" ht="6.75" customHeight="1" x14ac:dyDescent="0.2">
      <c r="B37" s="244"/>
      <c r="C37" s="244"/>
      <c r="D37" s="566"/>
      <c r="E37" s="256"/>
      <c r="F37" s="565"/>
      <c r="G37" s="245"/>
      <c r="H37" s="256"/>
      <c r="I37" s="244"/>
      <c r="J37" s="566"/>
      <c r="K37" s="488"/>
      <c r="L37" s="565"/>
      <c r="M37" s="245"/>
      <c r="N37" s="435"/>
      <c r="O37" s="244"/>
      <c r="P37" s="245"/>
      <c r="Q37" s="435"/>
      <c r="R37" s="244"/>
      <c r="S37" s="266"/>
      <c r="T37" s="256"/>
      <c r="U37" s="266"/>
      <c r="V37" s="266"/>
      <c r="W37" s="256"/>
      <c r="X37" s="266"/>
      <c r="Y37" s="245"/>
      <c r="Z37" s="246"/>
    </row>
    <row r="38" spans="2:26" ht="14.25" x14ac:dyDescent="0.2">
      <c r="B38" s="921" t="s">
        <v>491</v>
      </c>
      <c r="C38" s="244"/>
      <c r="D38" s="479"/>
      <c r="E38" s="335">
        <v>1.5</v>
      </c>
      <c r="F38" s="565"/>
      <c r="G38" s="249"/>
      <c r="H38" s="335">
        <v>-3.2</v>
      </c>
      <c r="I38" s="244"/>
      <c r="J38" s="479"/>
      <c r="K38" s="489">
        <v>-5.2</v>
      </c>
      <c r="L38" s="565"/>
      <c r="M38" s="249"/>
      <c r="N38" s="250">
        <v>-2.9</v>
      </c>
      <c r="O38" s="244"/>
      <c r="P38" s="249"/>
      <c r="Q38" s="250">
        <v>-3.7</v>
      </c>
      <c r="R38" s="244"/>
      <c r="S38" s="937"/>
      <c r="T38" s="335">
        <v>-1.7</v>
      </c>
      <c r="U38" s="266"/>
      <c r="V38" s="937"/>
      <c r="W38" s="335">
        <v>-6.4</v>
      </c>
      <c r="X38" s="266"/>
      <c r="Y38" s="249"/>
      <c r="Z38" s="251">
        <v>-14.5</v>
      </c>
    </row>
    <row r="39" spans="2:26" ht="6.75" customHeight="1" x14ac:dyDescent="0.2">
      <c r="B39" s="244"/>
      <c r="C39" s="244"/>
      <c r="D39" s="480"/>
      <c r="E39" s="258"/>
      <c r="F39" s="565"/>
      <c r="G39" s="252"/>
      <c r="H39" s="258"/>
      <c r="I39" s="244"/>
      <c r="J39" s="480"/>
      <c r="K39" s="491"/>
      <c r="L39" s="565"/>
      <c r="M39" s="252"/>
      <c r="N39" s="253"/>
      <c r="O39" s="244"/>
      <c r="P39" s="252"/>
      <c r="Q39" s="253"/>
      <c r="R39" s="244"/>
      <c r="S39" s="938"/>
      <c r="T39" s="258"/>
      <c r="U39" s="938"/>
      <c r="V39" s="938"/>
      <c r="W39" s="258"/>
      <c r="X39" s="938"/>
      <c r="Y39" s="252"/>
      <c r="Z39" s="246"/>
    </row>
    <row r="40" spans="2:26" ht="15" x14ac:dyDescent="0.25">
      <c r="B40" s="481" t="s">
        <v>372</v>
      </c>
      <c r="C40" s="244"/>
      <c r="D40" s="480"/>
      <c r="E40" s="598">
        <v>58.3</v>
      </c>
      <c r="F40" s="565"/>
      <c r="G40" s="252"/>
      <c r="H40" s="598">
        <v>78.900000000000006</v>
      </c>
      <c r="I40" s="255"/>
      <c r="J40" s="480"/>
      <c r="K40" s="380">
        <v>51.7</v>
      </c>
      <c r="L40" s="481"/>
      <c r="M40" s="252"/>
      <c r="N40" s="380">
        <v>78</v>
      </c>
      <c r="O40" s="255"/>
      <c r="P40" s="381"/>
      <c r="Q40" s="380">
        <v>60.6</v>
      </c>
      <c r="R40" s="255"/>
      <c r="S40" s="939"/>
      <c r="T40" s="598">
        <v>137.19999999999999</v>
      </c>
      <c r="U40" s="940"/>
      <c r="V40" s="939"/>
      <c r="W40" s="598">
        <v>107.1</v>
      </c>
      <c r="X40" s="940"/>
      <c r="Y40" s="381"/>
      <c r="Z40" s="380">
        <v>236.8</v>
      </c>
    </row>
    <row r="41" spans="2:26" ht="6.75" customHeight="1" x14ac:dyDescent="0.2">
      <c r="B41" s="244"/>
      <c r="C41" s="244"/>
      <c r="D41" s="480"/>
      <c r="E41" s="258"/>
      <c r="F41" s="565"/>
      <c r="G41" s="252"/>
      <c r="H41" s="258"/>
      <c r="I41" s="244"/>
      <c r="J41" s="480"/>
      <c r="K41" s="491"/>
      <c r="L41" s="565"/>
      <c r="M41" s="252"/>
      <c r="N41" s="253"/>
      <c r="O41" s="244"/>
      <c r="P41" s="252"/>
      <c r="Q41" s="253"/>
      <c r="R41" s="244"/>
      <c r="S41" s="938"/>
      <c r="T41" s="258"/>
      <c r="U41" s="266"/>
      <c r="V41" s="938"/>
      <c r="W41" s="258"/>
      <c r="X41" s="266"/>
      <c r="Y41" s="252"/>
      <c r="Z41" s="246"/>
    </row>
    <row r="42" spans="2:26" ht="14.25" x14ac:dyDescent="0.2">
      <c r="B42" s="244" t="s">
        <v>297</v>
      </c>
      <c r="C42" s="244"/>
      <c r="D42" s="479"/>
      <c r="E42" s="335">
        <v>-2.1</v>
      </c>
      <c r="F42" s="565"/>
      <c r="G42" s="249"/>
      <c r="H42" s="335">
        <v>-1</v>
      </c>
      <c r="I42" s="244"/>
      <c r="J42" s="479"/>
      <c r="K42" s="489">
        <v>0.7</v>
      </c>
      <c r="L42" s="565"/>
      <c r="M42" s="249"/>
      <c r="N42" s="250">
        <v>0.8</v>
      </c>
      <c r="O42" s="244"/>
      <c r="P42" s="249"/>
      <c r="Q42" s="250">
        <v>-2.1</v>
      </c>
      <c r="R42" s="244"/>
      <c r="S42" s="937"/>
      <c r="T42" s="335">
        <v>-3.1</v>
      </c>
      <c r="U42" s="266"/>
      <c r="V42" s="937"/>
      <c r="W42" s="335">
        <v>-3.4</v>
      </c>
      <c r="X42" s="266"/>
      <c r="Y42" s="249"/>
      <c r="Z42" s="251">
        <v>-1.9</v>
      </c>
    </row>
    <row r="43" spans="2:26" ht="6.75" customHeight="1" x14ac:dyDescent="0.2">
      <c r="B43" s="244"/>
      <c r="C43" s="244"/>
      <c r="D43" s="480"/>
      <c r="E43" s="258"/>
      <c r="F43" s="565"/>
      <c r="G43" s="252"/>
      <c r="H43" s="258"/>
      <c r="I43" s="244"/>
      <c r="J43" s="480"/>
      <c r="K43" s="491"/>
      <c r="L43" s="565"/>
      <c r="M43" s="252"/>
      <c r="N43" s="253"/>
      <c r="O43" s="244"/>
      <c r="P43" s="252"/>
      <c r="Q43" s="253"/>
      <c r="R43" s="244"/>
      <c r="S43" s="938"/>
      <c r="T43" s="258"/>
      <c r="U43" s="938"/>
      <c r="V43" s="938"/>
      <c r="W43" s="258"/>
      <c r="X43" s="938"/>
      <c r="Y43" s="252"/>
      <c r="Z43" s="246"/>
    </row>
    <row r="44" spans="2:26" ht="17.25" customHeight="1" thickBot="1" x14ac:dyDescent="0.3">
      <c r="B44" s="481" t="s">
        <v>373</v>
      </c>
      <c r="C44" s="244"/>
      <c r="D44" s="385" t="s">
        <v>1</v>
      </c>
      <c r="E44" s="783">
        <v>56.2</v>
      </c>
      <c r="F44" s="565"/>
      <c r="G44" s="385" t="s">
        <v>1</v>
      </c>
      <c r="H44" s="783">
        <v>77.900000000000006</v>
      </c>
      <c r="I44" s="255"/>
      <c r="J44" s="385" t="s">
        <v>1</v>
      </c>
      <c r="K44" s="384">
        <v>52.4</v>
      </c>
      <c r="L44" s="481"/>
      <c r="M44" s="385" t="s">
        <v>1</v>
      </c>
      <c r="N44" s="384">
        <v>78.8</v>
      </c>
      <c r="O44" s="255"/>
      <c r="P44" s="385" t="s">
        <v>1</v>
      </c>
      <c r="Q44" s="384">
        <v>58.5</v>
      </c>
      <c r="R44" s="255"/>
      <c r="S44" s="941" t="s">
        <v>1</v>
      </c>
      <c r="T44" s="783">
        <v>134.1</v>
      </c>
      <c r="U44" s="940"/>
      <c r="V44" s="941" t="s">
        <v>1</v>
      </c>
      <c r="W44" s="783">
        <v>103.7</v>
      </c>
      <c r="X44" s="940"/>
      <c r="Y44" s="385" t="s">
        <v>1</v>
      </c>
      <c r="Z44" s="384">
        <v>234.9</v>
      </c>
    </row>
    <row r="45" spans="2:26" ht="6.75" customHeight="1" x14ac:dyDescent="0.2">
      <c r="B45" s="244"/>
      <c r="C45" s="244"/>
      <c r="D45" s="480"/>
      <c r="E45" s="258"/>
      <c r="F45" s="565"/>
      <c r="G45" s="252"/>
      <c r="H45" s="258"/>
      <c r="I45" s="244"/>
      <c r="J45" s="480"/>
      <c r="K45" s="491"/>
      <c r="L45" s="565"/>
      <c r="M45" s="252"/>
      <c r="N45" s="253"/>
      <c r="O45" s="244"/>
      <c r="P45" s="252"/>
      <c r="Q45" s="253"/>
      <c r="R45" s="244"/>
      <c r="S45" s="938"/>
      <c r="T45" s="258"/>
      <c r="U45" s="266"/>
      <c r="V45" s="938"/>
      <c r="W45" s="258"/>
      <c r="X45" s="266"/>
      <c r="Y45" s="252"/>
      <c r="Z45" s="246"/>
    </row>
    <row r="46" spans="2:26" ht="14.25" x14ac:dyDescent="0.2">
      <c r="B46" s="565" t="s">
        <v>357</v>
      </c>
      <c r="C46" s="244"/>
      <c r="D46" s="479"/>
      <c r="E46" s="335">
        <v>-25</v>
      </c>
      <c r="F46" s="565"/>
      <c r="G46" s="249"/>
      <c r="H46" s="335">
        <v>-11.6</v>
      </c>
      <c r="I46" s="244"/>
      <c r="J46" s="479"/>
      <c r="K46" s="335">
        <v>-4</v>
      </c>
      <c r="L46" s="565"/>
      <c r="M46" s="249"/>
      <c r="N46" s="335">
        <v>10.3</v>
      </c>
      <c r="O46" s="244"/>
      <c r="P46" s="249"/>
      <c r="Q46" s="335">
        <v>0.5</v>
      </c>
      <c r="R46" s="244"/>
      <c r="S46" s="937"/>
      <c r="T46" s="335">
        <v>-36.6</v>
      </c>
      <c r="U46" s="266"/>
      <c r="V46" s="937"/>
      <c r="W46" s="335">
        <v>11.5</v>
      </c>
      <c r="X46" s="266"/>
      <c r="Y46" s="249"/>
      <c r="Z46" s="250">
        <v>17.8</v>
      </c>
    </row>
    <row r="47" spans="2:26" ht="6.75" customHeight="1" x14ac:dyDescent="0.2">
      <c r="B47" s="244"/>
      <c r="C47" s="244"/>
      <c r="D47" s="480"/>
      <c r="E47" s="258"/>
      <c r="F47" s="565"/>
      <c r="G47" s="252"/>
      <c r="H47" s="258"/>
      <c r="I47" s="244"/>
      <c r="J47" s="480"/>
      <c r="K47" s="491"/>
      <c r="L47" s="565"/>
      <c r="M47" s="252"/>
      <c r="N47" s="253"/>
      <c r="O47" s="244"/>
      <c r="P47" s="252"/>
      <c r="Q47" s="253"/>
      <c r="R47" s="244"/>
      <c r="S47" s="938"/>
      <c r="T47" s="258"/>
      <c r="U47" s="938"/>
      <c r="V47" s="938"/>
      <c r="W47" s="258"/>
      <c r="X47" s="938"/>
      <c r="Y47" s="252"/>
      <c r="Z47" s="246"/>
    </row>
    <row r="48" spans="2:26" ht="17.25" customHeight="1" thickBot="1" x14ac:dyDescent="0.3">
      <c r="B48" s="481" t="s">
        <v>367</v>
      </c>
      <c r="C48" s="244"/>
      <c r="D48" s="385" t="s">
        <v>1</v>
      </c>
      <c r="E48" s="783">
        <v>31.2</v>
      </c>
      <c r="F48" s="565"/>
      <c r="G48" s="385" t="s">
        <v>1</v>
      </c>
      <c r="H48" s="783">
        <v>66.3</v>
      </c>
      <c r="I48" s="255"/>
      <c r="J48" s="385" t="s">
        <v>1</v>
      </c>
      <c r="K48" s="384">
        <v>48.4</v>
      </c>
      <c r="L48" s="481"/>
      <c r="M48" s="385" t="s">
        <v>1</v>
      </c>
      <c r="N48" s="384">
        <v>89.1</v>
      </c>
      <c r="O48" s="255"/>
      <c r="P48" s="385" t="s">
        <v>1</v>
      </c>
      <c r="Q48" s="384">
        <v>59</v>
      </c>
      <c r="R48" s="255"/>
      <c r="S48" s="941" t="s">
        <v>1</v>
      </c>
      <c r="T48" s="783">
        <v>97.5</v>
      </c>
      <c r="U48" s="940"/>
      <c r="V48" s="941" t="s">
        <v>1</v>
      </c>
      <c r="W48" s="783">
        <v>115.2</v>
      </c>
      <c r="X48" s="940"/>
      <c r="Y48" s="385" t="s">
        <v>1</v>
      </c>
      <c r="Z48" s="384">
        <v>252.7</v>
      </c>
    </row>
    <row r="49" spans="2:26" ht="15" x14ac:dyDescent="0.25">
      <c r="B49" s="255"/>
      <c r="C49" s="244"/>
      <c r="D49" s="480"/>
      <c r="E49" s="258"/>
      <c r="F49" s="565"/>
      <c r="G49" s="252"/>
      <c r="H49" s="258"/>
      <c r="I49" s="244"/>
      <c r="J49" s="480"/>
      <c r="K49" s="491"/>
      <c r="L49" s="565"/>
      <c r="M49" s="252"/>
      <c r="N49" s="253"/>
      <c r="O49" s="244"/>
      <c r="P49" s="252"/>
      <c r="Q49" s="253"/>
      <c r="R49" s="244"/>
      <c r="S49" s="938"/>
      <c r="T49" s="258"/>
      <c r="U49" s="266"/>
      <c r="V49" s="938"/>
      <c r="W49" s="258"/>
      <c r="X49" s="266"/>
      <c r="Y49" s="252"/>
      <c r="Z49" s="254"/>
    </row>
    <row r="50" spans="2:26" ht="14.25" x14ac:dyDescent="0.2">
      <c r="B50" s="244" t="s">
        <v>135</v>
      </c>
      <c r="C50" s="244"/>
      <c r="D50" s="566"/>
      <c r="E50" s="721">
        <v>0.30199999999999999</v>
      </c>
      <c r="F50" s="565"/>
      <c r="G50" s="245"/>
      <c r="H50" s="721">
        <v>0.17199999999999999</v>
      </c>
      <c r="I50" s="244"/>
      <c r="J50" s="566"/>
      <c r="K50" s="600">
        <v>0.41299999999999998</v>
      </c>
      <c r="L50" s="565"/>
      <c r="M50" s="245"/>
      <c r="N50" s="436">
        <v>0.14599999999999999</v>
      </c>
      <c r="O50" s="244"/>
      <c r="P50" s="245"/>
      <c r="Q50" s="436">
        <v>0.27900000000000003</v>
      </c>
      <c r="R50" s="244"/>
      <c r="S50" s="942"/>
      <c r="T50" s="721">
        <v>0.23499999999999999</v>
      </c>
      <c r="U50" s="942"/>
      <c r="V50" s="942"/>
      <c r="W50" s="721">
        <v>0.317</v>
      </c>
      <c r="X50" s="942"/>
      <c r="Y50" s="260"/>
      <c r="Z50" s="338">
        <v>0.29899999999999999</v>
      </c>
    </row>
    <row r="51" spans="2:26" ht="14.25" x14ac:dyDescent="0.2">
      <c r="B51" s="244" t="s">
        <v>140</v>
      </c>
      <c r="C51" s="244"/>
      <c r="D51" s="566"/>
      <c r="E51" s="721">
        <v>0.23</v>
      </c>
      <c r="F51" s="565"/>
      <c r="G51" s="245"/>
      <c r="H51" s="721">
        <v>0.21299999999999999</v>
      </c>
      <c r="I51" s="244"/>
      <c r="J51" s="566"/>
      <c r="K51" s="600">
        <v>0.19800000000000001</v>
      </c>
      <c r="L51" s="565"/>
      <c r="M51" s="245"/>
      <c r="N51" s="436">
        <v>0.19700000000000001</v>
      </c>
      <c r="O51" s="244"/>
      <c r="P51" s="245"/>
      <c r="Q51" s="436">
        <v>0.214</v>
      </c>
      <c r="R51" s="244"/>
      <c r="S51" s="942"/>
      <c r="T51" s="721">
        <v>0.221</v>
      </c>
      <c r="U51" s="942"/>
      <c r="V51" s="942"/>
      <c r="W51" s="721">
        <v>0.21299999999999999</v>
      </c>
      <c r="X51" s="942"/>
      <c r="Y51" s="260"/>
      <c r="Z51" s="338">
        <v>0.20499999999999999</v>
      </c>
    </row>
    <row r="52" spans="2:26" ht="14.25" x14ac:dyDescent="0.2">
      <c r="B52" s="244" t="s">
        <v>34</v>
      </c>
      <c r="C52" s="244"/>
      <c r="D52" s="479"/>
      <c r="E52" s="721">
        <v>0.13700000000000001</v>
      </c>
      <c r="F52" s="565"/>
      <c r="G52" s="249"/>
      <c r="H52" s="721">
        <v>0.127</v>
      </c>
      <c r="I52" s="244"/>
      <c r="J52" s="479"/>
      <c r="K52" s="600">
        <v>0.108</v>
      </c>
      <c r="L52" s="565"/>
      <c r="M52" s="249"/>
      <c r="N52" s="436">
        <v>0.14599999999999999</v>
      </c>
      <c r="O52" s="244"/>
      <c r="P52" s="249"/>
      <c r="Q52" s="436">
        <v>0.114</v>
      </c>
      <c r="R52" s="244"/>
      <c r="S52" s="261"/>
      <c r="T52" s="721">
        <v>0.13200000000000001</v>
      </c>
      <c r="U52" s="942"/>
      <c r="V52" s="261"/>
      <c r="W52" s="721">
        <v>0.14199999999999999</v>
      </c>
      <c r="X52" s="942"/>
      <c r="Y52" s="261"/>
      <c r="Z52" s="338">
        <v>0.13500000000000001</v>
      </c>
    </row>
    <row r="53" spans="2:26" ht="17.25" customHeight="1" thickBot="1" x14ac:dyDescent="0.25">
      <c r="B53" s="244" t="s">
        <v>35</v>
      </c>
      <c r="C53" s="262"/>
      <c r="D53" s="259"/>
      <c r="E53" s="784">
        <v>0.66900000000000004</v>
      </c>
      <c r="F53" s="456"/>
      <c r="G53" s="259"/>
      <c r="H53" s="784">
        <v>0.51200000000000001</v>
      </c>
      <c r="I53" s="262"/>
      <c r="J53" s="259"/>
      <c r="K53" s="340">
        <v>0.71899999999999997</v>
      </c>
      <c r="L53" s="456"/>
      <c r="M53" s="259"/>
      <c r="N53" s="340">
        <v>0.48899999999999999</v>
      </c>
      <c r="O53" s="262"/>
      <c r="P53" s="259"/>
      <c r="Q53" s="340">
        <v>0.60699999999999998</v>
      </c>
      <c r="R53" s="262"/>
      <c r="S53" s="943"/>
      <c r="T53" s="784">
        <v>0.58799999999999997</v>
      </c>
      <c r="U53" s="942"/>
      <c r="V53" s="943"/>
      <c r="W53" s="784">
        <v>0.67200000000000004</v>
      </c>
      <c r="X53" s="942"/>
      <c r="Y53" s="263"/>
      <c r="Z53" s="340">
        <v>0.63900000000000001</v>
      </c>
    </row>
    <row r="54" spans="2:26" ht="17.25" customHeight="1" x14ac:dyDescent="0.2">
      <c r="B54" s="244"/>
      <c r="C54" s="262"/>
      <c r="D54" s="356"/>
      <c r="E54" s="518"/>
      <c r="F54" s="456"/>
      <c r="G54" s="356"/>
      <c r="H54" s="518"/>
      <c r="I54" s="262"/>
      <c r="J54" s="356"/>
      <c r="K54" s="344"/>
      <c r="L54" s="456"/>
      <c r="M54" s="356"/>
      <c r="N54" s="344"/>
      <c r="O54" s="262"/>
      <c r="P54" s="356"/>
      <c r="Q54" s="344"/>
      <c r="R54" s="262"/>
      <c r="S54" s="359"/>
      <c r="T54" s="518"/>
      <c r="U54" s="942"/>
      <c r="V54" s="359"/>
      <c r="W54" s="518"/>
      <c r="X54" s="942"/>
      <c r="Y54" s="357"/>
      <c r="Z54" s="344"/>
    </row>
    <row r="55" spans="2:26" ht="17.25" customHeight="1" x14ac:dyDescent="0.2">
      <c r="B55" s="244" t="s">
        <v>203</v>
      </c>
      <c r="C55" s="262"/>
      <c r="D55" s="480"/>
      <c r="E55" s="518">
        <v>-6.0000000000000001E-3</v>
      </c>
      <c r="F55" s="456"/>
      <c r="G55" s="252"/>
      <c r="H55" s="518">
        <v>1E-3</v>
      </c>
      <c r="I55" s="346"/>
      <c r="J55" s="480"/>
      <c r="K55" s="518">
        <v>3.0000000000000001E-3</v>
      </c>
      <c r="L55" s="346"/>
      <c r="M55" s="252"/>
      <c r="N55" s="358">
        <v>1.0999999999999999E-2</v>
      </c>
      <c r="O55" s="346"/>
      <c r="P55" s="252"/>
      <c r="Q55" s="358">
        <v>6.0000000000000001E-3</v>
      </c>
      <c r="R55" s="346"/>
      <c r="S55" s="359"/>
      <c r="T55" s="518">
        <v>-5.0000000000000001E-3</v>
      </c>
      <c r="U55" s="359"/>
      <c r="V55" s="359"/>
      <c r="W55" s="518">
        <v>1.7000000000000001E-2</v>
      </c>
      <c r="X55" s="359"/>
      <c r="Y55" s="359"/>
      <c r="Z55" s="358">
        <v>3.1E-2</v>
      </c>
    </row>
    <row r="56" spans="2:26" ht="14.25" x14ac:dyDescent="0.2">
      <c r="B56" s="244"/>
      <c r="C56" s="244"/>
      <c r="D56" s="566"/>
      <c r="E56" s="266"/>
      <c r="F56" s="565"/>
      <c r="G56" s="245"/>
      <c r="H56" s="266"/>
      <c r="I56" s="265"/>
      <c r="J56" s="566"/>
      <c r="K56" s="266"/>
      <c r="L56" s="265"/>
      <c r="M56" s="245"/>
      <c r="N56" s="266"/>
      <c r="O56" s="265"/>
      <c r="P56" s="245"/>
      <c r="Q56" s="266"/>
      <c r="R56" s="265"/>
      <c r="S56" s="266"/>
      <c r="T56" s="266"/>
      <c r="U56" s="266"/>
      <c r="V56" s="266"/>
      <c r="W56" s="266"/>
      <c r="X56" s="266"/>
      <c r="Y56" s="266"/>
      <c r="Z56" s="362"/>
    </row>
    <row r="57" spans="2:26" ht="14.25" x14ac:dyDescent="0.2">
      <c r="B57" s="244" t="s">
        <v>253</v>
      </c>
      <c r="C57" s="244"/>
      <c r="D57" s="566" t="s">
        <v>1</v>
      </c>
      <c r="E57" s="483">
        <v>0.34</v>
      </c>
      <c r="F57" s="565"/>
      <c r="G57" s="245" t="s">
        <v>1</v>
      </c>
      <c r="H57" s="483">
        <v>0.48</v>
      </c>
      <c r="I57" s="265"/>
      <c r="J57" s="566" t="s">
        <v>1</v>
      </c>
      <c r="K57" s="483">
        <v>0.32</v>
      </c>
      <c r="L57" s="265"/>
      <c r="M57" s="245" t="s">
        <v>1</v>
      </c>
      <c r="N57" s="315">
        <v>0.49</v>
      </c>
      <c r="O57" s="265"/>
      <c r="P57" s="245" t="s">
        <v>1</v>
      </c>
      <c r="Q57" s="315">
        <v>0.37</v>
      </c>
      <c r="R57" s="265"/>
      <c r="S57" s="266" t="s">
        <v>1</v>
      </c>
      <c r="T57" s="483">
        <v>0.84</v>
      </c>
      <c r="U57" s="266"/>
      <c r="V57" s="266" t="s">
        <v>1</v>
      </c>
      <c r="W57" s="483">
        <v>0.65</v>
      </c>
      <c r="X57" s="266"/>
      <c r="Y57" s="266" t="s">
        <v>1</v>
      </c>
      <c r="Z57" s="264">
        <v>1.47</v>
      </c>
    </row>
    <row r="58" spans="2:26" ht="14.25" x14ac:dyDescent="0.2">
      <c r="B58" s="244" t="s">
        <v>254</v>
      </c>
      <c r="C58" s="244"/>
      <c r="D58" s="566" t="s">
        <v>1</v>
      </c>
      <c r="E58" s="483">
        <v>0.3</v>
      </c>
      <c r="F58" s="565"/>
      <c r="G58" s="245" t="s">
        <v>1</v>
      </c>
      <c r="H58" s="483">
        <v>0.42</v>
      </c>
      <c r="I58" s="265"/>
      <c r="J58" s="566" t="s">
        <v>1</v>
      </c>
      <c r="K58" s="483">
        <v>0.28000000000000003</v>
      </c>
      <c r="L58" s="265"/>
      <c r="M58" s="245" t="s">
        <v>1</v>
      </c>
      <c r="N58" s="315">
        <v>0.42</v>
      </c>
      <c r="O58" s="265"/>
      <c r="P58" s="245" t="s">
        <v>1</v>
      </c>
      <c r="Q58" s="315">
        <v>0.32</v>
      </c>
      <c r="R58" s="265"/>
      <c r="S58" s="266" t="s">
        <v>1</v>
      </c>
      <c r="T58" s="483">
        <v>0.74</v>
      </c>
      <c r="U58" s="266"/>
      <c r="V58" s="266" t="s">
        <v>1</v>
      </c>
      <c r="W58" s="483">
        <v>0.56999999999999995</v>
      </c>
      <c r="X58" s="266"/>
      <c r="Y58" s="266" t="s">
        <v>1</v>
      </c>
      <c r="Z58" s="264">
        <v>1.29</v>
      </c>
    </row>
    <row r="59" spans="2:26" ht="8.25" customHeight="1" x14ac:dyDescent="0.2">
      <c r="D59" s="4"/>
      <c r="E59" s="7"/>
      <c r="G59" s="4"/>
      <c r="H59" s="7"/>
      <c r="I59" s="6"/>
      <c r="J59" s="6"/>
      <c r="K59" s="6"/>
      <c r="L59" s="6"/>
      <c r="M59" s="4"/>
      <c r="N59" s="7"/>
      <c r="O59" s="6"/>
      <c r="P59" s="6"/>
      <c r="Q59" s="6"/>
      <c r="R59" s="6"/>
    </row>
    <row r="60" spans="2:26" x14ac:dyDescent="0.2">
      <c r="E60" s="4"/>
      <c r="H60" s="4"/>
      <c r="N60" s="4"/>
    </row>
  </sheetData>
  <mergeCells count="4">
    <mergeCell ref="B4:Z4"/>
    <mergeCell ref="A3:U3"/>
    <mergeCell ref="B1:Z1"/>
    <mergeCell ref="B2:Z2"/>
  </mergeCells>
  <phoneticPr fontId="16" type="noConversion"/>
  <printOptions horizontalCentered="1"/>
  <pageMargins left="0.25" right="0.25" top="0.57999999999999996" bottom="0.8" header="0.5" footer="0.5"/>
  <pageSetup scale="67" orientation="landscape" horizontalDpi="1200" verticalDpi="1200" r:id="rId1"/>
  <headerFooter alignWithMargins="0">
    <oddHeader>&amp;C
&amp;R&amp;G</oddHeader>
    <oddFooter>&amp;C&amp;12PAGE 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9"/>
  <sheetViews>
    <sheetView zoomScale="90" zoomScaleNormal="90" zoomScaleSheetLayoutView="90" workbookViewId="0">
      <selection activeCell="AB100" sqref="AB100"/>
    </sheetView>
  </sheetViews>
  <sheetFormatPr defaultRowHeight="12.75" x14ac:dyDescent="0.2"/>
  <cols>
    <col min="1" max="1" width="34.140625" style="27" customWidth="1"/>
    <col min="2" max="2" width="2.42578125" style="27" customWidth="1"/>
    <col min="3" max="3" width="10.85546875" style="27" customWidth="1"/>
    <col min="4" max="4" width="4.42578125" style="27" customWidth="1"/>
    <col min="5" max="5" width="2.42578125" style="27" customWidth="1"/>
    <col min="6" max="6" width="10.85546875" style="27" customWidth="1"/>
    <col min="7" max="7" width="4.42578125" style="27" customWidth="1"/>
    <col min="8" max="8" width="2.42578125" style="27" customWidth="1"/>
    <col min="9" max="9" width="10.85546875" style="27" customWidth="1"/>
    <col min="10" max="10" width="4.5703125" style="27" customWidth="1"/>
    <col min="11" max="11" width="2.42578125" style="27" customWidth="1"/>
    <col min="12" max="12" width="10.85546875" style="27" customWidth="1"/>
    <col min="13" max="13" width="4.5703125" style="27" customWidth="1"/>
    <col min="14" max="14" width="2.28515625" style="27" customWidth="1"/>
    <col min="15" max="15" width="10.7109375" style="27" customWidth="1"/>
    <col min="16" max="16" width="4.5703125" style="953" customWidth="1"/>
    <col min="17" max="17" width="2.28515625" style="952" customWidth="1"/>
    <col min="18" max="18" width="10.7109375" style="954" customWidth="1"/>
    <col min="19" max="19" width="3.5703125" style="954" customWidth="1"/>
    <col min="20" max="20" width="2.28515625" style="952" customWidth="1"/>
    <col min="21" max="21" width="10.7109375" style="954" customWidth="1"/>
    <col min="22" max="22" width="3.5703125" style="954" customWidth="1"/>
    <col min="23" max="23" width="2.28515625" style="952" customWidth="1"/>
    <col min="24" max="24" width="10.7109375" style="953" customWidth="1"/>
    <col min="25" max="16384" width="9.140625" style="27"/>
  </cols>
  <sheetData>
    <row r="1" spans="1:24" ht="16.5" customHeight="1" x14ac:dyDescent="0.25">
      <c r="A1" s="995" t="s">
        <v>383</v>
      </c>
      <c r="B1" s="995"/>
      <c r="C1" s="995"/>
      <c r="D1" s="995"/>
      <c r="E1" s="995"/>
      <c r="F1" s="995"/>
      <c r="G1" s="995"/>
      <c r="H1" s="995"/>
      <c r="I1" s="995"/>
      <c r="J1" s="995"/>
      <c r="K1" s="995"/>
      <c r="L1" s="995"/>
      <c r="M1" s="995"/>
      <c r="N1" s="995"/>
      <c r="O1" s="995"/>
      <c r="P1" s="995"/>
      <c r="Q1" s="995"/>
      <c r="R1" s="995"/>
      <c r="S1" s="995"/>
      <c r="T1" s="995"/>
      <c r="U1" s="995"/>
      <c r="V1" s="995"/>
      <c r="W1" s="995"/>
      <c r="X1" s="995"/>
    </row>
    <row r="2" spans="1:24" s="95" customFormat="1" ht="16.5" customHeight="1" x14ac:dyDescent="0.25">
      <c r="A2" s="996" t="s">
        <v>128</v>
      </c>
      <c r="B2" s="996"/>
      <c r="C2" s="996"/>
      <c r="D2" s="996"/>
      <c r="E2" s="996"/>
      <c r="F2" s="996"/>
      <c r="G2" s="996"/>
      <c r="H2" s="996"/>
      <c r="I2" s="996"/>
      <c r="J2" s="996"/>
      <c r="K2" s="996"/>
      <c r="L2" s="996"/>
      <c r="M2" s="996"/>
      <c r="N2" s="996"/>
      <c r="O2" s="996"/>
      <c r="P2" s="996"/>
      <c r="Q2" s="996"/>
      <c r="R2" s="996"/>
      <c r="S2" s="996"/>
      <c r="T2" s="996"/>
      <c r="U2" s="996"/>
      <c r="V2" s="996"/>
      <c r="W2" s="996"/>
      <c r="X2" s="996"/>
    </row>
    <row r="3" spans="1:24" s="95" customFormat="1" ht="12.75" customHeight="1" x14ac:dyDescent="0.2">
      <c r="A3" s="94"/>
      <c r="B3" s="94"/>
      <c r="C3" s="94"/>
      <c r="D3" s="94"/>
      <c r="E3" s="94"/>
      <c r="F3" s="94"/>
      <c r="G3" s="94"/>
      <c r="H3" s="94"/>
      <c r="I3" s="94"/>
      <c r="J3" s="94"/>
      <c r="K3" s="94"/>
      <c r="L3" s="94"/>
      <c r="M3" s="94"/>
      <c r="N3" s="94"/>
      <c r="O3" s="94"/>
      <c r="P3" s="977"/>
      <c r="Q3" s="944"/>
      <c r="R3" s="945"/>
      <c r="S3" s="945"/>
      <c r="T3" s="944"/>
      <c r="U3" s="945"/>
      <c r="V3" s="945"/>
      <c r="W3" s="944"/>
      <c r="X3" s="947"/>
    </row>
    <row r="4" spans="1:24" s="95" customFormat="1" ht="12.75" customHeight="1" x14ac:dyDescent="0.2">
      <c r="A4" s="94"/>
      <c r="B4" s="94"/>
      <c r="C4" s="94"/>
      <c r="D4" s="94"/>
      <c r="E4" s="94"/>
      <c r="F4" s="94"/>
      <c r="G4" s="94"/>
      <c r="H4" s="94"/>
      <c r="I4" s="94"/>
      <c r="J4" s="94"/>
      <c r="K4" s="94"/>
      <c r="L4" s="94"/>
      <c r="M4" s="94"/>
      <c r="N4" s="94"/>
      <c r="O4" s="94"/>
      <c r="P4" s="977"/>
      <c r="Q4" s="944"/>
      <c r="R4" s="945"/>
      <c r="S4" s="945"/>
      <c r="T4" s="944"/>
      <c r="U4" s="945"/>
      <c r="V4" s="945"/>
      <c r="W4" s="944"/>
      <c r="X4" s="947"/>
    </row>
    <row r="5" spans="1:24" s="95" customFormat="1" ht="12.75" customHeight="1" x14ac:dyDescent="0.2">
      <c r="P5" s="947"/>
      <c r="Q5" s="946"/>
      <c r="R5" s="947"/>
      <c r="S5" s="947"/>
      <c r="T5" s="946"/>
      <c r="U5" s="947"/>
      <c r="V5" s="947"/>
      <c r="W5" s="946"/>
      <c r="X5" s="947"/>
    </row>
    <row r="6" spans="1:24" s="95" customFormat="1" x14ac:dyDescent="0.2">
      <c r="B6" s="96"/>
      <c r="C6" s="439" t="s">
        <v>126</v>
      </c>
      <c r="E6" s="96"/>
      <c r="F6" s="439" t="s">
        <v>125</v>
      </c>
      <c r="H6" s="96"/>
      <c r="I6" s="439" t="s">
        <v>82</v>
      </c>
      <c r="K6" s="96"/>
      <c r="L6" s="439" t="s">
        <v>127</v>
      </c>
      <c r="N6" s="96"/>
      <c r="O6" s="439" t="s">
        <v>126</v>
      </c>
      <c r="P6" s="947"/>
      <c r="Q6" s="946"/>
      <c r="R6" s="457" t="s">
        <v>422</v>
      </c>
      <c r="S6" s="948"/>
      <c r="T6" s="946"/>
      <c r="U6" s="457" t="s">
        <v>422</v>
      </c>
      <c r="V6" s="948"/>
      <c r="W6" s="978"/>
      <c r="X6" s="457" t="s">
        <v>81</v>
      </c>
    </row>
    <row r="7" spans="1:24" s="95" customFormat="1" x14ac:dyDescent="0.2">
      <c r="B7" s="97"/>
      <c r="C7" s="54">
        <v>2013</v>
      </c>
      <c r="E7" s="97"/>
      <c r="F7" s="54">
        <v>2013</v>
      </c>
      <c r="H7" s="97"/>
      <c r="I7" s="54">
        <v>2012</v>
      </c>
      <c r="K7" s="97"/>
      <c r="L7" s="54">
        <v>2012</v>
      </c>
      <c r="N7" s="97"/>
      <c r="O7" s="54">
        <v>2012</v>
      </c>
      <c r="P7" s="947"/>
      <c r="Q7" s="949"/>
      <c r="R7" s="323">
        <v>2013</v>
      </c>
      <c r="S7" s="950"/>
      <c r="T7" s="949"/>
      <c r="U7" s="323">
        <v>2012</v>
      </c>
      <c r="V7" s="950"/>
      <c r="W7" s="949"/>
      <c r="X7" s="323">
        <v>2012</v>
      </c>
    </row>
    <row r="8" spans="1:24" s="95" customFormat="1" ht="13.5" customHeight="1" x14ac:dyDescent="0.2">
      <c r="A8" s="98" t="s">
        <v>23</v>
      </c>
      <c r="B8" s="98"/>
      <c r="C8" s="98"/>
      <c r="D8" s="98"/>
      <c r="E8" s="99"/>
      <c r="G8" s="98"/>
      <c r="H8" s="99"/>
      <c r="J8" s="98"/>
      <c r="K8" s="99"/>
      <c r="M8" s="98"/>
      <c r="N8" s="99"/>
      <c r="P8" s="979"/>
      <c r="Q8" s="951"/>
      <c r="R8" s="947"/>
      <c r="S8" s="948"/>
      <c r="T8" s="951"/>
      <c r="U8" s="947"/>
      <c r="V8" s="948"/>
      <c r="W8" s="951"/>
      <c r="X8" s="947"/>
    </row>
    <row r="9" spans="1:24" x14ac:dyDescent="0.2">
      <c r="R9" s="953"/>
      <c r="U9" s="953"/>
    </row>
    <row r="10" spans="1:24" x14ac:dyDescent="0.2">
      <c r="A10" s="101" t="s">
        <v>56</v>
      </c>
      <c r="B10" s="100" t="s">
        <v>1</v>
      </c>
      <c r="C10" s="330">
        <v>6.8</v>
      </c>
      <c r="D10" s="101"/>
      <c r="E10" s="100" t="s">
        <v>1</v>
      </c>
      <c r="F10" s="330">
        <v>67.599999999999994</v>
      </c>
      <c r="G10" s="101"/>
      <c r="H10" s="100" t="s">
        <v>1</v>
      </c>
      <c r="I10" s="330">
        <v>1.7</v>
      </c>
      <c r="J10" s="101"/>
      <c r="K10" s="100" t="s">
        <v>1</v>
      </c>
      <c r="L10" s="330">
        <v>8.6</v>
      </c>
      <c r="M10" s="101"/>
      <c r="N10" s="100" t="s">
        <v>1</v>
      </c>
      <c r="O10" s="330">
        <v>22.9</v>
      </c>
      <c r="P10" s="980"/>
      <c r="Q10" s="955" t="s">
        <v>1</v>
      </c>
      <c r="R10" s="330">
        <v>74.400000000000006</v>
      </c>
      <c r="S10" s="956"/>
      <c r="T10" s="955" t="s">
        <v>1</v>
      </c>
      <c r="U10" s="330">
        <v>114.1</v>
      </c>
      <c r="V10" s="956"/>
      <c r="W10" s="955" t="s">
        <v>1</v>
      </c>
      <c r="X10" s="330">
        <v>124.4</v>
      </c>
    </row>
    <row r="11" spans="1:24" x14ac:dyDescent="0.2">
      <c r="A11" s="101" t="s">
        <v>57</v>
      </c>
      <c r="C11" s="330">
        <v>36.5</v>
      </c>
      <c r="D11" s="101"/>
      <c r="E11" s="103"/>
      <c r="F11" s="329">
        <v>31.3</v>
      </c>
      <c r="G11" s="101"/>
      <c r="H11" s="103"/>
      <c r="I11" s="329">
        <v>2.6</v>
      </c>
      <c r="J11" s="101"/>
      <c r="K11" s="103"/>
      <c r="L11" s="329">
        <v>16.8</v>
      </c>
      <c r="M11" s="101"/>
      <c r="N11" s="103"/>
      <c r="O11" s="329">
        <v>46.5</v>
      </c>
      <c r="P11" s="980"/>
      <c r="Q11" s="957"/>
      <c r="R11" s="330">
        <v>67.8</v>
      </c>
      <c r="S11" s="956"/>
      <c r="T11" s="957"/>
      <c r="U11" s="330">
        <v>77.400000000000006</v>
      </c>
      <c r="V11" s="956"/>
      <c r="W11" s="957"/>
      <c r="X11" s="329">
        <v>96.8</v>
      </c>
    </row>
    <row r="12" spans="1:24" x14ac:dyDescent="0.2">
      <c r="A12" s="101" t="s">
        <v>78</v>
      </c>
      <c r="B12" s="103"/>
      <c r="C12" s="330">
        <v>19.2</v>
      </c>
      <c r="D12" s="101"/>
      <c r="E12" s="100"/>
      <c r="F12" s="329">
        <v>21.3</v>
      </c>
      <c r="G12" s="101"/>
      <c r="H12" s="100"/>
      <c r="I12" s="329">
        <v>13.6</v>
      </c>
      <c r="J12" s="101"/>
      <c r="K12" s="100"/>
      <c r="L12" s="329">
        <v>9.8000000000000007</v>
      </c>
      <c r="M12" s="101"/>
      <c r="N12" s="100"/>
      <c r="O12" s="329">
        <v>17.5</v>
      </c>
      <c r="P12" s="980"/>
      <c r="Q12" s="955"/>
      <c r="R12" s="330">
        <v>40.5</v>
      </c>
      <c r="S12" s="956"/>
      <c r="T12" s="955"/>
      <c r="U12" s="330">
        <v>39.5</v>
      </c>
      <c r="V12" s="956"/>
      <c r="W12" s="955"/>
      <c r="X12" s="329">
        <v>62.9</v>
      </c>
    </row>
    <row r="13" spans="1:24" x14ac:dyDescent="0.2">
      <c r="A13" s="101" t="s">
        <v>61</v>
      </c>
      <c r="B13" s="103"/>
      <c r="C13" s="330">
        <v>18.100000000000001</v>
      </c>
      <c r="D13" s="101"/>
      <c r="E13" s="100"/>
      <c r="F13" s="329">
        <v>7.3</v>
      </c>
      <c r="G13" s="101"/>
      <c r="H13" s="100"/>
      <c r="I13" s="329">
        <v>10.7</v>
      </c>
      <c r="J13" s="101"/>
      <c r="K13" s="100"/>
      <c r="L13" s="329">
        <v>7.8</v>
      </c>
      <c r="M13" s="101"/>
      <c r="N13" s="100"/>
      <c r="O13" s="329">
        <v>17.2</v>
      </c>
      <c r="P13" s="980"/>
      <c r="Q13" s="953"/>
      <c r="R13" s="330">
        <v>25.4</v>
      </c>
      <c r="S13" s="956"/>
      <c r="T13" s="953"/>
      <c r="U13" s="330">
        <v>22.6</v>
      </c>
      <c r="V13" s="956"/>
      <c r="W13" s="955"/>
      <c r="X13" s="329">
        <v>41.1</v>
      </c>
    </row>
    <row r="14" spans="1:24" x14ac:dyDescent="0.2">
      <c r="A14" s="101" t="s">
        <v>60</v>
      </c>
      <c r="B14" s="100"/>
      <c r="C14" s="330">
        <v>2.4</v>
      </c>
      <c r="D14" s="101"/>
      <c r="E14" s="103"/>
      <c r="F14" s="330">
        <v>2.2000000000000002</v>
      </c>
      <c r="G14" s="101"/>
      <c r="H14" s="103"/>
      <c r="I14" s="330">
        <v>3</v>
      </c>
      <c r="J14" s="101"/>
      <c r="K14" s="103"/>
      <c r="L14" s="330">
        <v>2.5</v>
      </c>
      <c r="M14" s="101"/>
      <c r="N14" s="103"/>
      <c r="O14" s="330">
        <v>11.6</v>
      </c>
      <c r="P14" s="980"/>
      <c r="Q14" s="957"/>
      <c r="R14" s="330">
        <v>4.5999999999999996</v>
      </c>
      <c r="S14" s="956"/>
      <c r="T14" s="957"/>
      <c r="U14" s="330">
        <v>20.100000000000001</v>
      </c>
      <c r="V14" s="956"/>
      <c r="W14" s="957"/>
      <c r="X14" s="330">
        <v>25.6</v>
      </c>
    </row>
    <row r="15" spans="1:24" x14ac:dyDescent="0.2">
      <c r="A15" s="101" t="s">
        <v>58</v>
      </c>
      <c r="B15" s="105"/>
      <c r="C15" s="330">
        <v>3.8</v>
      </c>
      <c r="D15" s="101"/>
      <c r="E15" s="105"/>
      <c r="F15" s="106">
        <v>2.2999999999999998</v>
      </c>
      <c r="G15" s="101"/>
      <c r="H15" s="105"/>
      <c r="I15" s="106">
        <v>2</v>
      </c>
      <c r="J15" s="101"/>
      <c r="K15" s="105"/>
      <c r="L15" s="106">
        <v>0.9</v>
      </c>
      <c r="M15" s="101"/>
      <c r="N15" s="105"/>
      <c r="O15" s="106">
        <v>2.2999999999999998</v>
      </c>
      <c r="P15" s="980"/>
      <c r="Q15" s="958"/>
      <c r="R15" s="330">
        <v>6.1</v>
      </c>
      <c r="S15" s="956"/>
      <c r="T15" s="958"/>
      <c r="U15" s="330">
        <v>2.8</v>
      </c>
      <c r="V15" s="956"/>
      <c r="W15" s="958"/>
      <c r="X15" s="981">
        <v>5.7</v>
      </c>
    </row>
    <row r="16" spans="1:24" x14ac:dyDescent="0.2">
      <c r="A16" s="101" t="s">
        <v>59</v>
      </c>
      <c r="B16" s="103"/>
      <c r="C16" s="603">
        <v>86.8</v>
      </c>
      <c r="D16" s="101"/>
      <c r="E16" s="103"/>
      <c r="F16" s="102">
        <v>132</v>
      </c>
      <c r="G16" s="101"/>
      <c r="H16" s="103"/>
      <c r="I16" s="102">
        <v>33.6</v>
      </c>
      <c r="J16" s="101"/>
      <c r="K16" s="103"/>
      <c r="L16" s="102">
        <v>46.4</v>
      </c>
      <c r="M16" s="101"/>
      <c r="N16" s="103"/>
      <c r="O16" s="102">
        <v>118</v>
      </c>
      <c r="P16" s="980"/>
      <c r="Q16" s="957"/>
      <c r="R16" s="959">
        <v>218.8</v>
      </c>
      <c r="S16" s="956"/>
      <c r="T16" s="957"/>
      <c r="U16" s="959">
        <v>276.5</v>
      </c>
      <c r="V16" s="956"/>
      <c r="W16" s="957"/>
      <c r="X16" s="329">
        <v>356.5</v>
      </c>
    </row>
    <row r="17" spans="1:24" x14ac:dyDescent="0.2">
      <c r="B17" s="100"/>
      <c r="C17" s="102"/>
      <c r="E17" s="100"/>
      <c r="F17" s="102"/>
      <c r="H17" s="100"/>
      <c r="I17" s="102"/>
      <c r="K17" s="100"/>
      <c r="L17" s="102"/>
      <c r="N17" s="100"/>
      <c r="O17" s="102"/>
      <c r="Q17" s="955"/>
      <c r="R17" s="329"/>
      <c r="S17" s="960"/>
      <c r="T17" s="955"/>
      <c r="U17" s="329"/>
      <c r="V17" s="960"/>
      <c r="W17" s="955"/>
      <c r="X17" s="329"/>
    </row>
    <row r="18" spans="1:24" x14ac:dyDescent="0.2">
      <c r="A18" s="101" t="s">
        <v>63</v>
      </c>
      <c r="B18" s="103"/>
      <c r="C18" s="330">
        <v>65.2</v>
      </c>
      <c r="D18" s="101"/>
      <c r="E18" s="103"/>
      <c r="F18" s="102">
        <v>36.200000000000003</v>
      </c>
      <c r="G18" s="101"/>
      <c r="H18" s="103"/>
      <c r="I18" s="102">
        <v>22.1</v>
      </c>
      <c r="J18" s="101"/>
      <c r="K18" s="103"/>
      <c r="L18" s="102">
        <v>31.5</v>
      </c>
      <c r="M18" s="101"/>
      <c r="N18" s="103"/>
      <c r="O18" s="102">
        <v>62.9</v>
      </c>
      <c r="P18" s="980"/>
      <c r="Q18" s="957"/>
      <c r="R18" s="330">
        <v>101.4</v>
      </c>
      <c r="S18" s="956"/>
      <c r="T18" s="957"/>
      <c r="U18" s="330">
        <v>95.3</v>
      </c>
      <c r="V18" s="956"/>
      <c r="W18" s="957"/>
      <c r="X18" s="329">
        <v>148.9</v>
      </c>
    </row>
    <row r="19" spans="1:24" x14ac:dyDescent="0.2">
      <c r="A19" s="101" t="s">
        <v>62</v>
      </c>
      <c r="B19" s="103"/>
      <c r="C19" s="330">
        <v>22.5</v>
      </c>
      <c r="D19" s="101"/>
      <c r="E19" s="103"/>
      <c r="F19" s="102">
        <v>5.4</v>
      </c>
      <c r="G19" s="101"/>
      <c r="H19" s="103"/>
      <c r="I19" s="102">
        <v>1.5</v>
      </c>
      <c r="J19" s="101"/>
      <c r="K19" s="103"/>
      <c r="L19" s="102">
        <v>3.8</v>
      </c>
      <c r="M19" s="101"/>
      <c r="N19" s="103"/>
      <c r="O19" s="102">
        <v>54.7</v>
      </c>
      <c r="P19" s="980"/>
      <c r="Q19" s="957"/>
      <c r="R19" s="330">
        <v>27.9</v>
      </c>
      <c r="S19" s="956"/>
      <c r="T19" s="957"/>
      <c r="U19" s="330">
        <v>60.2</v>
      </c>
      <c r="V19" s="956"/>
      <c r="W19" s="957"/>
      <c r="X19" s="329">
        <v>65.5</v>
      </c>
    </row>
    <row r="20" spans="1:24" x14ac:dyDescent="0.2">
      <c r="A20" s="101" t="s">
        <v>64</v>
      </c>
      <c r="B20" s="103"/>
      <c r="C20" s="330">
        <v>2.5</v>
      </c>
      <c r="D20" s="101"/>
      <c r="E20" s="103"/>
      <c r="F20" s="102">
        <v>3.4</v>
      </c>
      <c r="G20" s="101"/>
      <c r="H20" s="103"/>
      <c r="I20" s="102">
        <v>1.7</v>
      </c>
      <c r="J20" s="101"/>
      <c r="K20" s="103"/>
      <c r="L20" s="102">
        <v>9.4</v>
      </c>
      <c r="M20" s="101"/>
      <c r="N20" s="103"/>
      <c r="O20" s="102">
        <v>2.5</v>
      </c>
      <c r="P20" s="980"/>
      <c r="Q20" s="957"/>
      <c r="R20" s="330">
        <v>5.9</v>
      </c>
      <c r="S20" s="956"/>
      <c r="T20" s="957"/>
      <c r="U20" s="330">
        <v>6.8</v>
      </c>
      <c r="V20" s="956"/>
      <c r="W20" s="957"/>
      <c r="X20" s="329">
        <v>17.899999999999999</v>
      </c>
    </row>
    <row r="21" spans="1:24" x14ac:dyDescent="0.2">
      <c r="A21" s="21" t="s">
        <v>484</v>
      </c>
      <c r="B21" s="103"/>
      <c r="C21" s="330">
        <v>5</v>
      </c>
      <c r="D21" s="101"/>
      <c r="E21" s="103"/>
      <c r="F21" s="102">
        <v>0</v>
      </c>
      <c r="G21" s="101"/>
      <c r="H21" s="103"/>
      <c r="I21" s="102">
        <v>0</v>
      </c>
      <c r="J21" s="101"/>
      <c r="K21" s="103"/>
      <c r="L21" s="102">
        <v>0</v>
      </c>
      <c r="M21" s="101"/>
      <c r="N21" s="103"/>
      <c r="O21" s="102">
        <v>0</v>
      </c>
      <c r="P21" s="980"/>
      <c r="Q21" s="957"/>
      <c r="R21" s="330">
        <v>5</v>
      </c>
      <c r="S21" s="956"/>
      <c r="T21" s="957"/>
      <c r="U21" s="330">
        <v>0</v>
      </c>
      <c r="V21" s="956"/>
      <c r="W21" s="957"/>
      <c r="X21" s="329">
        <v>0</v>
      </c>
    </row>
    <row r="22" spans="1:24" x14ac:dyDescent="0.2">
      <c r="A22" s="101" t="s">
        <v>65</v>
      </c>
      <c r="B22" s="103"/>
      <c r="C22" s="330">
        <v>1.3</v>
      </c>
      <c r="D22" s="101"/>
      <c r="E22" s="103"/>
      <c r="F22" s="102">
        <v>0.3</v>
      </c>
      <c r="G22" s="101"/>
      <c r="H22" s="103"/>
      <c r="I22" s="102">
        <v>0</v>
      </c>
      <c r="J22" s="101"/>
      <c r="K22" s="103"/>
      <c r="L22" s="102">
        <v>2.2999999999999998</v>
      </c>
      <c r="M22" s="101"/>
      <c r="N22" s="103"/>
      <c r="O22" s="102">
        <v>2.2000000000000002</v>
      </c>
      <c r="P22" s="980"/>
      <c r="Q22" s="957"/>
      <c r="R22" s="330">
        <v>1.6</v>
      </c>
      <c r="S22" s="956"/>
      <c r="T22" s="957"/>
      <c r="U22" s="330">
        <v>3.3</v>
      </c>
      <c r="V22" s="956"/>
      <c r="W22" s="957"/>
      <c r="X22" s="329">
        <v>5.6</v>
      </c>
    </row>
    <row r="23" spans="1:24" x14ac:dyDescent="0.2">
      <c r="A23" s="21" t="s">
        <v>324</v>
      </c>
      <c r="B23" s="100"/>
      <c r="C23" s="330">
        <v>0</v>
      </c>
      <c r="D23" s="21"/>
      <c r="E23" s="100"/>
      <c r="F23" s="102">
        <v>0</v>
      </c>
      <c r="G23" s="101"/>
      <c r="H23" s="100"/>
      <c r="I23" s="102">
        <v>0</v>
      </c>
      <c r="J23" s="101"/>
      <c r="K23" s="100"/>
      <c r="L23" s="102">
        <v>0</v>
      </c>
      <c r="M23" s="101"/>
      <c r="N23" s="100"/>
      <c r="O23" s="102">
        <v>0</v>
      </c>
      <c r="P23" s="980"/>
      <c r="Q23" s="955"/>
      <c r="R23" s="330">
        <v>0</v>
      </c>
      <c r="S23" s="956"/>
      <c r="T23" s="955"/>
      <c r="U23" s="330">
        <v>0.8</v>
      </c>
      <c r="V23" s="956"/>
      <c r="W23" s="955"/>
      <c r="X23" s="329">
        <v>0.8</v>
      </c>
    </row>
    <row r="24" spans="1:24" x14ac:dyDescent="0.2">
      <c r="A24" s="101" t="s">
        <v>66</v>
      </c>
      <c r="B24" s="105"/>
      <c r="C24" s="330">
        <v>1.1000000000000001</v>
      </c>
      <c r="D24" s="101"/>
      <c r="E24" s="105"/>
      <c r="F24" s="106">
        <v>0.2</v>
      </c>
      <c r="G24" s="101"/>
      <c r="H24" s="105"/>
      <c r="I24" s="106">
        <v>0</v>
      </c>
      <c r="J24" s="101"/>
      <c r="K24" s="105"/>
      <c r="L24" s="106">
        <v>0.8</v>
      </c>
      <c r="M24" s="101"/>
      <c r="N24" s="105"/>
      <c r="O24" s="106">
        <v>1.2</v>
      </c>
      <c r="P24" s="980"/>
      <c r="Q24" s="958"/>
      <c r="R24" s="330">
        <v>1.3</v>
      </c>
      <c r="S24" s="956"/>
      <c r="T24" s="958"/>
      <c r="U24" s="330">
        <v>1.4</v>
      </c>
      <c r="V24" s="956"/>
      <c r="W24" s="958"/>
      <c r="X24" s="981">
        <v>2.2000000000000002</v>
      </c>
    </row>
    <row r="25" spans="1:24" x14ac:dyDescent="0.2">
      <c r="A25" s="101" t="s">
        <v>67</v>
      </c>
      <c r="B25" s="103"/>
      <c r="C25" s="603">
        <v>97.6</v>
      </c>
      <c r="D25" s="101"/>
      <c r="E25" s="103"/>
      <c r="F25" s="102">
        <v>45.5</v>
      </c>
      <c r="G25" s="101"/>
      <c r="H25" s="103"/>
      <c r="I25" s="102">
        <v>25.3</v>
      </c>
      <c r="J25" s="101"/>
      <c r="K25" s="103"/>
      <c r="L25" s="102">
        <v>47.8</v>
      </c>
      <c r="M25" s="101"/>
      <c r="N25" s="103"/>
      <c r="O25" s="102">
        <v>123.5</v>
      </c>
      <c r="P25" s="980"/>
      <c r="Q25" s="957"/>
      <c r="R25" s="959">
        <v>143.1</v>
      </c>
      <c r="S25" s="956"/>
      <c r="T25" s="957"/>
      <c r="U25" s="959">
        <v>167.8</v>
      </c>
      <c r="V25" s="956"/>
      <c r="W25" s="957"/>
      <c r="X25" s="329">
        <v>240.9</v>
      </c>
    </row>
    <row r="26" spans="1:24" x14ac:dyDescent="0.2">
      <c r="B26" s="100"/>
      <c r="C26" s="102"/>
      <c r="E26" s="100"/>
      <c r="F26" s="102"/>
      <c r="H26" s="100"/>
      <c r="I26" s="102"/>
      <c r="K26" s="100"/>
      <c r="L26" s="102"/>
      <c r="N26" s="100"/>
      <c r="O26" s="102"/>
      <c r="Q26" s="955"/>
      <c r="R26" s="329"/>
      <c r="S26" s="960"/>
      <c r="T26" s="955"/>
      <c r="U26" s="329"/>
      <c r="V26" s="960"/>
      <c r="W26" s="955"/>
      <c r="X26" s="329"/>
    </row>
    <row r="27" spans="1:24" x14ac:dyDescent="0.2">
      <c r="A27" s="101" t="s">
        <v>68</v>
      </c>
      <c r="B27" s="103"/>
      <c r="C27" s="330">
        <v>7.6</v>
      </c>
      <c r="D27" s="101"/>
      <c r="E27" s="103"/>
      <c r="F27" s="102">
        <v>10.3</v>
      </c>
      <c r="G27" s="101"/>
      <c r="H27" s="103"/>
      <c r="I27" s="102">
        <v>8.1</v>
      </c>
      <c r="J27" s="101"/>
      <c r="K27" s="103"/>
      <c r="L27" s="102">
        <v>4</v>
      </c>
      <c r="M27" s="101"/>
      <c r="N27" s="103"/>
      <c r="O27" s="102">
        <v>12.1</v>
      </c>
      <c r="P27" s="980"/>
      <c r="Q27" s="957"/>
      <c r="R27" s="330">
        <v>17.899999999999999</v>
      </c>
      <c r="S27" s="956"/>
      <c r="T27" s="957"/>
      <c r="U27" s="330">
        <v>16.8</v>
      </c>
      <c r="V27" s="956"/>
      <c r="W27" s="957"/>
      <c r="X27" s="329">
        <v>28.9</v>
      </c>
    </row>
    <row r="28" spans="1:24" x14ac:dyDescent="0.2">
      <c r="A28" s="101" t="s">
        <v>70</v>
      </c>
      <c r="B28" s="103"/>
      <c r="C28" s="330">
        <v>-0.9</v>
      </c>
      <c r="D28" s="101"/>
      <c r="E28" s="103"/>
      <c r="F28" s="102">
        <v>10.7</v>
      </c>
      <c r="G28" s="101"/>
      <c r="H28" s="103"/>
      <c r="I28" s="102">
        <v>0.4</v>
      </c>
      <c r="J28" s="101"/>
      <c r="K28" s="103"/>
      <c r="L28" s="102">
        <v>0.5</v>
      </c>
      <c r="M28" s="101"/>
      <c r="N28" s="103"/>
      <c r="O28" s="102">
        <v>2.6</v>
      </c>
      <c r="P28" s="980"/>
      <c r="Q28" s="957"/>
      <c r="R28" s="330">
        <v>9.8000000000000007</v>
      </c>
      <c r="S28" s="956"/>
      <c r="T28" s="957"/>
      <c r="U28" s="330">
        <v>9.6999999999999993</v>
      </c>
      <c r="V28" s="956"/>
      <c r="W28" s="957"/>
      <c r="X28" s="329">
        <v>10.6</v>
      </c>
    </row>
    <row r="29" spans="1:24" x14ac:dyDescent="0.2">
      <c r="A29" s="101" t="s">
        <v>71</v>
      </c>
      <c r="B29" s="103"/>
      <c r="C29" s="330">
        <v>3.7</v>
      </c>
      <c r="D29" s="101"/>
      <c r="E29" s="103"/>
      <c r="F29" s="104">
        <v>4.5</v>
      </c>
      <c r="G29" s="101"/>
      <c r="H29" s="103"/>
      <c r="I29" s="104">
        <v>2.9</v>
      </c>
      <c r="J29" s="101"/>
      <c r="K29" s="103"/>
      <c r="L29" s="104">
        <v>3.9</v>
      </c>
      <c r="M29" s="101"/>
      <c r="N29" s="103"/>
      <c r="O29" s="104">
        <v>5.2</v>
      </c>
      <c r="P29" s="980"/>
      <c r="Q29" s="957"/>
      <c r="R29" s="330">
        <v>8.1999999999999993</v>
      </c>
      <c r="S29" s="956"/>
      <c r="T29" s="957"/>
      <c r="U29" s="330">
        <v>12</v>
      </c>
      <c r="V29" s="956"/>
      <c r="W29" s="957"/>
      <c r="X29" s="330">
        <v>18.8</v>
      </c>
    </row>
    <row r="30" spans="1:24" x14ac:dyDescent="0.2">
      <c r="A30" s="101" t="s">
        <v>69</v>
      </c>
      <c r="B30" s="103"/>
      <c r="C30" s="330">
        <v>2.1</v>
      </c>
      <c r="D30" s="101"/>
      <c r="E30" s="103"/>
      <c r="F30" s="104">
        <v>3.2</v>
      </c>
      <c r="G30" s="101"/>
      <c r="H30" s="103"/>
      <c r="I30" s="104">
        <v>3.2</v>
      </c>
      <c r="J30" s="101"/>
      <c r="K30" s="103"/>
      <c r="L30" s="104">
        <v>2.6</v>
      </c>
      <c r="M30" s="101"/>
      <c r="N30" s="103"/>
      <c r="O30" s="104">
        <v>7.3</v>
      </c>
      <c r="P30" s="980"/>
      <c r="Q30" s="957"/>
      <c r="R30" s="330">
        <v>5.3</v>
      </c>
      <c r="S30" s="956"/>
      <c r="T30" s="957"/>
      <c r="U30" s="330">
        <v>10.6</v>
      </c>
      <c r="V30" s="956"/>
      <c r="W30" s="957"/>
      <c r="X30" s="330">
        <v>16.399999999999999</v>
      </c>
    </row>
    <row r="31" spans="1:24" x14ac:dyDescent="0.2">
      <c r="A31" s="101" t="s">
        <v>72</v>
      </c>
      <c r="B31" s="105"/>
      <c r="C31" s="330">
        <v>0.2</v>
      </c>
      <c r="D31" s="101"/>
      <c r="E31" s="105"/>
      <c r="F31" s="106">
        <v>0.9</v>
      </c>
      <c r="G31" s="101"/>
      <c r="H31" s="105"/>
      <c r="I31" s="106">
        <v>0.8</v>
      </c>
      <c r="J31" s="101"/>
      <c r="K31" s="105"/>
      <c r="L31" s="106">
        <v>0.7</v>
      </c>
      <c r="M31" s="101"/>
      <c r="N31" s="105"/>
      <c r="O31" s="106">
        <v>3.2</v>
      </c>
      <c r="P31" s="980"/>
      <c r="Q31" s="958"/>
      <c r="R31" s="330">
        <v>1.1000000000000001</v>
      </c>
      <c r="S31" s="956"/>
      <c r="T31" s="958"/>
      <c r="U31" s="330">
        <v>4.8</v>
      </c>
      <c r="V31" s="956"/>
      <c r="W31" s="958"/>
      <c r="X31" s="981">
        <v>6.3</v>
      </c>
    </row>
    <row r="32" spans="1:24" x14ac:dyDescent="0.2">
      <c r="A32" s="101" t="s">
        <v>73</v>
      </c>
      <c r="B32" s="103"/>
      <c r="C32" s="603">
        <v>12.7</v>
      </c>
      <c r="D32" s="101"/>
      <c r="E32" s="103"/>
      <c r="F32" s="102">
        <v>29.6</v>
      </c>
      <c r="G32" s="101"/>
      <c r="H32" s="103"/>
      <c r="I32" s="102">
        <v>15.4</v>
      </c>
      <c r="J32" s="101"/>
      <c r="K32" s="103"/>
      <c r="L32" s="102">
        <v>11.7</v>
      </c>
      <c r="M32" s="101"/>
      <c r="N32" s="103"/>
      <c r="O32" s="102">
        <v>30.4</v>
      </c>
      <c r="P32" s="980"/>
      <c r="Q32" s="957"/>
      <c r="R32" s="959">
        <v>42.3</v>
      </c>
      <c r="S32" s="956"/>
      <c r="T32" s="957"/>
      <c r="U32" s="959">
        <v>53.9</v>
      </c>
      <c r="V32" s="956"/>
      <c r="W32" s="957"/>
      <c r="X32" s="329">
        <v>81</v>
      </c>
    </row>
    <row r="33" spans="1:24" x14ac:dyDescent="0.2">
      <c r="B33" s="100"/>
      <c r="C33" s="102"/>
      <c r="E33" s="100"/>
      <c r="F33" s="102"/>
      <c r="H33" s="100"/>
      <c r="I33" s="102"/>
      <c r="K33" s="100"/>
      <c r="L33" s="102"/>
      <c r="N33" s="100"/>
      <c r="O33" s="102"/>
      <c r="Q33" s="955"/>
      <c r="R33" s="329"/>
      <c r="S33" s="960"/>
      <c r="T33" s="955"/>
      <c r="U33" s="329"/>
      <c r="V33" s="960"/>
      <c r="W33" s="955"/>
      <c r="X33" s="329"/>
    </row>
    <row r="34" spans="1:24" x14ac:dyDescent="0.2">
      <c r="A34" s="101" t="s">
        <v>74</v>
      </c>
      <c r="B34" s="103"/>
      <c r="C34" s="330">
        <v>5.9</v>
      </c>
      <c r="D34" s="101"/>
      <c r="E34" s="103"/>
      <c r="F34" s="102">
        <v>2.8</v>
      </c>
      <c r="G34" s="101"/>
      <c r="H34" s="103"/>
      <c r="I34" s="102">
        <v>14.7</v>
      </c>
      <c r="J34" s="101"/>
      <c r="K34" s="103"/>
      <c r="L34" s="102">
        <v>6.8</v>
      </c>
      <c r="M34" s="101"/>
      <c r="N34" s="103"/>
      <c r="O34" s="102">
        <v>7.9</v>
      </c>
      <c r="P34" s="980"/>
      <c r="Q34" s="957"/>
      <c r="R34" s="330">
        <v>8.6999999999999993</v>
      </c>
      <c r="S34" s="956"/>
      <c r="T34" s="957"/>
      <c r="U34" s="330">
        <v>15.3</v>
      </c>
      <c r="V34" s="956"/>
      <c r="W34" s="957"/>
      <c r="X34" s="329">
        <v>36.799999999999997</v>
      </c>
    </row>
    <row r="35" spans="1:24" x14ac:dyDescent="0.2">
      <c r="A35" s="21" t="s">
        <v>441</v>
      </c>
      <c r="B35" s="103"/>
      <c r="C35" s="330">
        <v>4.8</v>
      </c>
      <c r="D35" s="101"/>
      <c r="E35" s="103"/>
      <c r="F35" s="102">
        <v>3.9</v>
      </c>
      <c r="G35" s="101"/>
      <c r="H35" s="103"/>
      <c r="I35" s="102">
        <v>5.6</v>
      </c>
      <c r="J35" s="101"/>
      <c r="K35" s="103"/>
      <c r="L35" s="102">
        <v>0</v>
      </c>
      <c r="M35" s="101"/>
      <c r="N35" s="103"/>
      <c r="O35" s="102">
        <v>0</v>
      </c>
      <c r="P35" s="980"/>
      <c r="Q35" s="957"/>
      <c r="R35" s="330">
        <v>8.6999999999999993</v>
      </c>
      <c r="S35" s="956"/>
      <c r="T35" s="957"/>
      <c r="U35" s="330">
        <v>0</v>
      </c>
      <c r="V35" s="956"/>
      <c r="W35" s="957"/>
      <c r="X35" s="329">
        <v>5.6</v>
      </c>
    </row>
    <row r="36" spans="1:24" x14ac:dyDescent="0.2">
      <c r="A36" s="101" t="s">
        <v>75</v>
      </c>
      <c r="B36" s="105"/>
      <c r="C36" s="330">
        <v>1.2</v>
      </c>
      <c r="D36" s="101"/>
      <c r="E36" s="105"/>
      <c r="F36" s="106">
        <v>1.1000000000000001</v>
      </c>
      <c r="G36" s="101"/>
      <c r="H36" s="105"/>
      <c r="I36" s="106">
        <v>1.4</v>
      </c>
      <c r="J36" s="101"/>
      <c r="K36" s="105"/>
      <c r="L36" s="106">
        <v>0.8</v>
      </c>
      <c r="M36" s="101"/>
      <c r="N36" s="105"/>
      <c r="O36" s="106">
        <v>1</v>
      </c>
      <c r="P36" s="980"/>
      <c r="Q36" s="958"/>
      <c r="R36" s="330">
        <v>2.2999999999999998</v>
      </c>
      <c r="S36" s="956"/>
      <c r="T36" s="958"/>
      <c r="U36" s="330">
        <v>1.3</v>
      </c>
      <c r="V36" s="956"/>
      <c r="W36" s="958"/>
      <c r="X36" s="981">
        <v>3.5</v>
      </c>
    </row>
    <row r="37" spans="1:24" x14ac:dyDescent="0.2">
      <c r="A37" s="101" t="s">
        <v>76</v>
      </c>
      <c r="B37" s="103"/>
      <c r="C37" s="603">
        <v>11.9</v>
      </c>
      <c r="D37" s="101"/>
      <c r="E37" s="103"/>
      <c r="F37" s="102">
        <v>7.8</v>
      </c>
      <c r="G37" s="101"/>
      <c r="H37" s="103"/>
      <c r="I37" s="102">
        <v>21.7</v>
      </c>
      <c r="J37" s="101"/>
      <c r="K37" s="103"/>
      <c r="L37" s="102">
        <v>7.6</v>
      </c>
      <c r="M37" s="101"/>
      <c r="N37" s="103"/>
      <c r="O37" s="102">
        <v>8.9</v>
      </c>
      <c r="P37" s="980"/>
      <c r="Q37" s="957"/>
      <c r="R37" s="959">
        <v>19.7</v>
      </c>
      <c r="S37" s="956"/>
      <c r="T37" s="957"/>
      <c r="U37" s="959">
        <v>16.600000000000001</v>
      </c>
      <c r="V37" s="956"/>
      <c r="W37" s="957"/>
      <c r="X37" s="329">
        <v>45.9</v>
      </c>
    </row>
    <row r="38" spans="1:24" x14ac:dyDescent="0.2">
      <c r="B38" s="100"/>
      <c r="C38" s="107"/>
      <c r="E38" s="100"/>
      <c r="F38" s="107"/>
      <c r="H38" s="100"/>
      <c r="I38" s="107"/>
      <c r="K38" s="100"/>
      <c r="L38" s="107"/>
      <c r="N38" s="100"/>
      <c r="O38" s="107"/>
      <c r="Q38" s="955"/>
      <c r="R38" s="961"/>
      <c r="S38" s="962"/>
      <c r="T38" s="955"/>
      <c r="U38" s="961"/>
      <c r="V38" s="962"/>
      <c r="W38" s="955"/>
      <c r="X38" s="961"/>
    </row>
    <row r="39" spans="1:24" ht="13.5" thickBot="1" x14ac:dyDescent="0.25">
      <c r="A39" s="76" t="s">
        <v>77</v>
      </c>
      <c r="B39" s="386" t="s">
        <v>1</v>
      </c>
      <c r="C39" s="785">
        <v>209</v>
      </c>
      <c r="D39" s="76"/>
      <c r="E39" s="386" t="s">
        <v>1</v>
      </c>
      <c r="F39" s="785">
        <v>214.9</v>
      </c>
      <c r="G39" s="388"/>
      <c r="H39" s="386" t="s">
        <v>1</v>
      </c>
      <c r="I39" s="387">
        <v>96</v>
      </c>
      <c r="J39" s="388"/>
      <c r="K39" s="386" t="s">
        <v>1</v>
      </c>
      <c r="L39" s="387">
        <v>113.5</v>
      </c>
      <c r="M39" s="388"/>
      <c r="N39" s="386" t="s">
        <v>1</v>
      </c>
      <c r="O39" s="387">
        <v>280.8</v>
      </c>
      <c r="P39" s="982"/>
      <c r="Q39" s="963" t="s">
        <v>1</v>
      </c>
      <c r="R39" s="785">
        <v>423.9</v>
      </c>
      <c r="S39" s="964"/>
      <c r="T39" s="963" t="s">
        <v>1</v>
      </c>
      <c r="U39" s="785">
        <v>514.79999999999995</v>
      </c>
      <c r="V39" s="964"/>
      <c r="W39" s="963" t="s">
        <v>1</v>
      </c>
      <c r="X39" s="785">
        <v>724.3</v>
      </c>
    </row>
  </sheetData>
  <sortState ref="A26:AD29">
    <sortCondition descending="1" ref="R26:R29"/>
  </sortState>
  <mergeCells count="2">
    <mergeCell ref="A1:X1"/>
    <mergeCell ref="A2:X2"/>
  </mergeCells>
  <phoneticPr fontId="16" type="noConversion"/>
  <printOptions horizontalCentered="1"/>
  <pageMargins left="0.68" right="0.75" top="0.6" bottom="0.93" header="0.5" footer="0.5"/>
  <pageSetup scale="72" orientation="landscape" horizontalDpi="1200" verticalDpi="1200" r:id="rId1"/>
  <headerFooter alignWithMargins="0">
    <oddHeader>&amp;R&amp;G</oddHeader>
    <oddFooter>&amp;C&amp;11PAGE 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Segment UW Results</vt:lpstr>
      <vt:lpstr>Property</vt:lpstr>
      <vt:lpstr>Energy</vt:lpstr>
      <vt:lpstr>Marine</vt:lpstr>
      <vt:lpstr>Aviation</vt:lpstr>
      <vt:lpstr>Cash Flows</vt:lpstr>
      <vt:lpstr>Losses new current</vt:lpstr>
      <vt:lpstr>Losses new</vt:lpstr>
      <vt:lpstr>Losses orginal</vt:lpstr>
      <vt:lpstr>Balance Sheets</vt:lpstr>
      <vt:lpstr>Investmts</vt:lpstr>
      <vt:lpstr>inv portf - yield, rating, dur</vt:lpstr>
      <vt:lpstr>emerging market</vt:lpstr>
      <vt:lpstr>Losses old</vt:lpstr>
      <vt:lpstr>Corp and global bonds</vt:lpstr>
      <vt:lpstr>Losses</vt:lpstr>
      <vt:lpstr>losses by AY</vt:lpstr>
      <vt:lpstr>Peak exposure</vt:lpstr>
      <vt:lpstr>EPS</vt:lpstr>
      <vt:lpstr>FCBVPS</vt:lpstr>
      <vt:lpstr>FDBVPS</vt:lpstr>
      <vt:lpstr>Aviation!Print_Area</vt:lpstr>
      <vt:lpstr>'Balance Sheets'!Print_Area</vt:lpstr>
      <vt:lpstr>'basis of presentation'!Print_Area</vt:lpstr>
      <vt:lpstr>'Cash Flows'!Print_Area</vt:lpstr>
      <vt:lpstr>'Compound growth graph '!Print_Area</vt:lpstr>
      <vt:lpstr>Contents!Print_Area</vt:lpstr>
      <vt:lpstr>'Corp and global bonds'!Print_Area</vt:lpstr>
      <vt:lpstr>'emerging market'!Print_Area</vt:lpstr>
      <vt:lpstr>Energy!Print_Area</vt:lpstr>
      <vt:lpstr>EPS!Print_Area</vt:lpstr>
      <vt:lpstr>FCBVPS!Print_Area</vt:lpstr>
      <vt:lpstr>FDBVPS!Print_Area</vt:lpstr>
      <vt:lpstr>'Fin. Hlights'!Print_Area</vt:lpstr>
      <vt:lpstr>'Forward looking statements'!Print_Area</vt:lpstr>
      <vt:lpstr>'Front page'!Print_Area</vt:lpstr>
      <vt:lpstr>'Front page '!Print_Area</vt:lpstr>
      <vt:lpstr>'Income statements'!Print_Area</vt:lpstr>
      <vt:lpstr>'inv portf - yield, rating, dur'!Print_Area</vt:lpstr>
      <vt:lpstr>Investmts!Print_Area</vt:lpstr>
      <vt:lpstr>Losses!Print_Area</vt:lpstr>
      <vt:lpstr>'losses by AY'!Print_Area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calexander</cp:lastModifiedBy>
  <cp:lastPrinted>2013-07-23T14:27:58Z</cp:lastPrinted>
  <dcterms:created xsi:type="dcterms:W3CDTF">2004-04-09T00:30:22Z</dcterms:created>
  <dcterms:modified xsi:type="dcterms:W3CDTF">2013-07-23T18:49:56Z</dcterms:modified>
</cp:coreProperties>
</file>